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8475" windowHeight="5505" tabRatio="597" activeTab="0"/>
  </bookViews>
  <sheets>
    <sheet name="Mars" sheetId="1" r:id="rId1"/>
  </sheets>
  <definedNames>
    <definedName name="_xlnm.Print_Area" localSheetId="0">'Mars'!$A$1:$G$62</definedName>
  </definedNames>
  <calcPr fullCalcOnLoad="1"/>
</workbook>
</file>

<file path=xl/sharedStrings.xml><?xml version="1.0" encoding="utf-8"?>
<sst xmlns="http://schemas.openxmlformats.org/spreadsheetml/2006/main" count="66" uniqueCount="66">
  <si>
    <t>ARSIMI</t>
  </si>
  <si>
    <t>SHERBIME PUBLIKE</t>
  </si>
  <si>
    <t>ZHVILLIMI EKONOMIK</t>
  </si>
  <si>
    <t>ADMINISTRATA</t>
  </si>
  <si>
    <t>BUXHET E FINANCA</t>
  </si>
  <si>
    <t>TOTALI ME DENIME</t>
  </si>
  <si>
    <t>QERDHJA</t>
  </si>
  <si>
    <t>KONVIKTI</t>
  </si>
  <si>
    <t>KULTURA</t>
  </si>
  <si>
    <t>SH.F.Z.REXHA</t>
  </si>
  <si>
    <t>Ekspertiza Kadastrale</t>
  </si>
  <si>
    <t>BUJQESIA</t>
  </si>
  <si>
    <t>TAKSA NE FIRME TE  BIZNISIT</t>
  </si>
  <si>
    <t>TAKSE PER ZGJATJE TE ORARIT TE PUNES</t>
  </si>
  <si>
    <t>QERTIFIKATAT E  LINDJES</t>
  </si>
  <si>
    <t>QERTIFIKTAT E  KUNORIZIMIT</t>
  </si>
  <si>
    <t>QERTIFIKATAT TJERA</t>
  </si>
  <si>
    <t>SHTËPIA SHËNDETIT</t>
  </si>
  <si>
    <t>DENIMET NGA GJYKATA PER DENIME NE TRAFIK</t>
  </si>
  <si>
    <t>TE HYRAT NGA PYJET</t>
  </si>
  <si>
    <t>DONACIONET NGA JASHTE VENDI</t>
  </si>
  <si>
    <t>PARTICIPIME TE KOMUNITETEVE</t>
  </si>
  <si>
    <t xml:space="preserve">SALLA FEHMI AGANI </t>
  </si>
  <si>
    <t>DENIMET NE TRAFIK nga policia</t>
  </si>
  <si>
    <t>TOTALI I DONACIONEVE</t>
  </si>
  <si>
    <t>TOTALI I TE HYRAVE VETANAKE</t>
  </si>
  <si>
    <t>TOTALI I TE HYRAVE BASHKE ME DONACIONE</t>
  </si>
  <si>
    <t>Qeraja per objektet e banimin social</t>
  </si>
  <si>
    <t>Te hyrat nga parkingjet e rruges</t>
  </si>
  <si>
    <t>Leje per taksi-vijat e autobusave</t>
  </si>
  <si>
    <t>Te hyrat nga tregjet</t>
  </si>
  <si>
    <t>Shitja e makinave</t>
  </si>
  <si>
    <t>Denimet nga inspekcionet-veterina</t>
  </si>
  <si>
    <t>Leje per plotsimin e kushteve sanitaro-teknike</t>
  </si>
  <si>
    <t>Taksa per pije alkoolike</t>
  </si>
  <si>
    <t>Taksa per regjistrimin e automjeteve</t>
  </si>
  <si>
    <t>Qeraja per lokalet e komunes</t>
  </si>
  <si>
    <t>Tatimi mbi pronen</t>
  </si>
  <si>
    <t xml:space="preserve">Leje ndertimi </t>
  </si>
  <si>
    <t>Taksa urbanistike te ndryshme</t>
  </si>
  <si>
    <t>Kompenzim per shfrytzimin e hapsires publike</t>
  </si>
  <si>
    <t>Gjobat nga inspektoriati</t>
  </si>
  <si>
    <t>QERTIFIKATAT E VDEKJES</t>
  </si>
  <si>
    <t>TAKSA E VERIFIKIMIT TE DOK TE NDRYSHME</t>
  </si>
  <si>
    <t>SH.M.KADRI KUSARI</t>
  </si>
  <si>
    <t>M.KEPUSKA ( Dren Lluhani )</t>
  </si>
  <si>
    <t>SH.F SELMAN RIZA</t>
  </si>
  <si>
    <t>SH F YLL MORINA</t>
  </si>
  <si>
    <t>Gjimnazi H.Dushi</t>
  </si>
  <si>
    <t>SH.M.N.NIXHA</t>
  </si>
  <si>
    <t>SH.M HYSNI ZAJMI</t>
  </si>
  <si>
    <t>KADASTRA</t>
  </si>
  <si>
    <t>Shfrytzimi i prones publike</t>
  </si>
  <si>
    <t>TAKSA ADMINISTRATIVE</t>
  </si>
  <si>
    <t>Te hyrat nga sherbimet Kadastrale</t>
  </si>
  <si>
    <t>Raport mujor i të hyrave vetanake Komunale   2017- 2019</t>
  </si>
  <si>
    <t>Krahasimi 2019/2018</t>
  </si>
  <si>
    <t>Krahasimi 2019/2017</t>
  </si>
  <si>
    <t>MARS  2017</t>
  </si>
  <si>
    <t>MARS  2018</t>
  </si>
  <si>
    <t>MARS  2019</t>
  </si>
  <si>
    <t>Gani Rama</t>
  </si>
  <si>
    <t>KODET</t>
  </si>
  <si>
    <t>PERSHKRIMI</t>
  </si>
  <si>
    <t>URBANIZMI</t>
  </si>
  <si>
    <t>INSPEKSIONI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</si>
</sst>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00"/>
    <numFmt numFmtId="173" formatCode="0.0000"/>
    <numFmt numFmtId="174" formatCode="[$-409]dddd\,\ mmmm\ dd\,\ yyyy"/>
    <numFmt numFmtId="175" formatCode="[$-409]h:mm:ss\ AM/PM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171" fontId="7" fillId="0" borderId="10" xfId="42" applyFont="1" applyBorder="1" applyAlignment="1">
      <alignment horizontal="center" vertical="center" wrapText="1"/>
    </xf>
    <xf numFmtId="171" fontId="7" fillId="34" borderId="10" xfId="42" applyFont="1" applyFill="1" applyBorder="1" applyAlignment="1">
      <alignment horizontal="center" vertical="center" wrapText="1"/>
    </xf>
    <xf numFmtId="171" fontId="7" fillId="35" borderId="10" xfId="42" applyFont="1" applyFill="1" applyBorder="1" applyAlignment="1">
      <alignment horizontal="center" vertical="center" wrapText="1"/>
    </xf>
    <xf numFmtId="171" fontId="6" fillId="36" borderId="10" xfId="4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6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7" fillId="0" borderId="10" xfId="42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10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6" fillId="36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4">
      <selection activeCell="I8" sqref="I8"/>
    </sheetView>
  </sheetViews>
  <sheetFormatPr defaultColWidth="9.140625" defaultRowHeight="12.75"/>
  <cols>
    <col min="1" max="1" width="7.28125" style="10" customWidth="1"/>
    <col min="2" max="2" width="49.00390625" style="10" bestFit="1" customWidth="1"/>
    <col min="3" max="5" width="14.28125" style="3" bestFit="1" customWidth="1"/>
    <col min="6" max="7" width="10.7109375" style="3" bestFit="1" customWidth="1"/>
  </cols>
  <sheetData>
    <row r="1" spans="1:7" ht="14.25">
      <c r="A1" s="24"/>
      <c r="B1" s="24"/>
      <c r="C1" s="24"/>
      <c r="D1" s="24"/>
      <c r="E1" s="24"/>
      <c r="F1" s="24"/>
      <c r="G1" s="24"/>
    </row>
    <row r="2" spans="1:7" ht="15" customHeight="1">
      <c r="A2" s="25" t="s">
        <v>55</v>
      </c>
      <c r="B2" s="25"/>
      <c r="C2" s="25"/>
      <c r="D2" s="25"/>
      <c r="E2" s="25"/>
      <c r="F2" s="25"/>
      <c r="G2" s="25"/>
    </row>
    <row r="3" spans="1:7" ht="14.25">
      <c r="A3" s="24"/>
      <c r="B3" s="24"/>
      <c r="C3" s="24"/>
      <c r="D3" s="24"/>
      <c r="E3" s="24"/>
      <c r="F3" s="24"/>
      <c r="G3" s="24"/>
    </row>
    <row r="4" spans="1:7" s="2" customFormat="1" ht="28.5">
      <c r="A4" s="28" t="s">
        <v>62</v>
      </c>
      <c r="B4" s="18" t="s">
        <v>63</v>
      </c>
      <c r="C4" s="7" t="s">
        <v>58</v>
      </c>
      <c r="D4" s="7" t="s">
        <v>59</v>
      </c>
      <c r="E4" s="7" t="s">
        <v>60</v>
      </c>
      <c r="F4" s="16" t="s">
        <v>56</v>
      </c>
      <c r="G4" s="16" t="s">
        <v>57</v>
      </c>
    </row>
    <row r="5" spans="1:7" s="1" customFormat="1" ht="15" customHeight="1">
      <c r="A5" s="19">
        <v>50009</v>
      </c>
      <c r="B5" s="8" t="s">
        <v>38</v>
      </c>
      <c r="C5" s="4">
        <v>42360.34</v>
      </c>
      <c r="D5" s="4">
        <v>76142.69</v>
      </c>
      <c r="E5" s="4">
        <v>15119.14</v>
      </c>
      <c r="F5" s="15">
        <f>E5/D5</f>
        <v>0.19856325012946088</v>
      </c>
      <c r="G5" s="15">
        <f>E5/C5</f>
        <v>0.35691734296750216</v>
      </c>
    </row>
    <row r="6" spans="1:7" s="1" customFormat="1" ht="15" customHeight="1">
      <c r="A6" s="19">
        <v>50011</v>
      </c>
      <c r="B6" s="8" t="s">
        <v>39</v>
      </c>
      <c r="C6" s="4">
        <v>580</v>
      </c>
      <c r="D6" s="4">
        <v>1298.96</v>
      </c>
      <c r="E6" s="4">
        <v>280</v>
      </c>
      <c r="F6" s="15">
        <f aca="true" t="shared" si="0" ref="F6:F61">E6/D6</f>
        <v>0.21555706103344213</v>
      </c>
      <c r="G6" s="15">
        <f aca="true" t="shared" si="1" ref="G6:G61">E6/C6</f>
        <v>0.4827586206896552</v>
      </c>
    </row>
    <row r="7" spans="1:7" s="1" customFormat="1" ht="15" customHeight="1">
      <c r="A7" s="19">
        <v>50405</v>
      </c>
      <c r="B7" s="8" t="s">
        <v>40</v>
      </c>
      <c r="C7" s="4">
        <v>3643.5</v>
      </c>
      <c r="D7" s="4">
        <v>3564</v>
      </c>
      <c r="E7" s="4">
        <v>2648.2</v>
      </c>
      <c r="F7" s="15">
        <v>0</v>
      </c>
      <c r="G7" s="15">
        <f t="shared" si="1"/>
        <v>0.7268285988747083</v>
      </c>
    </row>
    <row r="8" spans="1:7" s="1" customFormat="1" ht="15" customHeight="1">
      <c r="A8" s="19">
        <v>50408</v>
      </c>
      <c r="B8" s="8" t="s">
        <v>27</v>
      </c>
      <c r="C8" s="4"/>
      <c r="D8" s="4"/>
      <c r="E8" s="4"/>
      <c r="F8" s="15"/>
      <c r="G8" s="15"/>
    </row>
    <row r="9" spans="1:7" s="11" customFormat="1" ht="15" customHeight="1">
      <c r="A9" s="23">
        <v>1</v>
      </c>
      <c r="B9" s="18" t="s">
        <v>64</v>
      </c>
      <c r="C9" s="7">
        <f>SUM(C5:C8)</f>
        <v>46583.84</v>
      </c>
      <c r="D9" s="7">
        <f>SUM(D5:D8)</f>
        <v>81005.65000000001</v>
      </c>
      <c r="E9" s="7">
        <f>SUM(E5:E8)</f>
        <v>18047.34</v>
      </c>
      <c r="F9" s="17">
        <f t="shared" si="0"/>
        <v>0.22279112629798042</v>
      </c>
      <c r="G9" s="17">
        <f t="shared" si="1"/>
        <v>0.38741632291369715</v>
      </c>
    </row>
    <row r="10" spans="1:7" s="1" customFormat="1" ht="15" customHeight="1">
      <c r="A10" s="19">
        <v>50405</v>
      </c>
      <c r="B10" s="8" t="s">
        <v>52</v>
      </c>
      <c r="C10" s="4"/>
      <c r="D10" s="4"/>
      <c r="E10" s="4"/>
      <c r="F10" s="15">
        <v>0</v>
      </c>
      <c r="G10" s="15">
        <v>0</v>
      </c>
    </row>
    <row r="11" spans="1:7" s="1" customFormat="1" ht="15" customHeight="1">
      <c r="A11" s="19">
        <v>50008</v>
      </c>
      <c r="B11" s="8" t="s">
        <v>28</v>
      </c>
      <c r="C11" s="4"/>
      <c r="D11" s="4"/>
      <c r="E11" s="4"/>
      <c r="F11" s="15">
        <v>0</v>
      </c>
      <c r="G11" s="15">
        <v>0</v>
      </c>
    </row>
    <row r="12" spans="1:7" s="1" customFormat="1" ht="15" customHeight="1">
      <c r="A12" s="19">
        <v>50005</v>
      </c>
      <c r="B12" s="8" t="s">
        <v>29</v>
      </c>
      <c r="C12" s="4">
        <v>60</v>
      </c>
      <c r="D12" s="4">
        <v>320</v>
      </c>
      <c r="E12" s="4">
        <v>305</v>
      </c>
      <c r="F12" s="15">
        <f t="shared" si="0"/>
        <v>0.953125</v>
      </c>
      <c r="G12" s="15">
        <f t="shared" si="1"/>
        <v>5.083333333333333</v>
      </c>
    </row>
    <row r="13" spans="1:7" s="1" customFormat="1" ht="15" customHeight="1">
      <c r="A13" s="19">
        <v>50406</v>
      </c>
      <c r="B13" s="8" t="s">
        <v>30</v>
      </c>
      <c r="C13" s="4">
        <v>527</v>
      </c>
      <c r="D13" s="4">
        <v>9656</v>
      </c>
      <c r="E13" s="4">
        <v>886</v>
      </c>
      <c r="F13" s="15">
        <f t="shared" si="0"/>
        <v>0.09175642087821044</v>
      </c>
      <c r="G13" s="15">
        <f t="shared" si="1"/>
        <v>1.6812144212523719</v>
      </c>
    </row>
    <row r="14" spans="1:7" s="1" customFormat="1" ht="15" customHeight="1">
      <c r="A14" s="19">
        <v>50401</v>
      </c>
      <c r="B14" s="8" t="s">
        <v>31</v>
      </c>
      <c r="C14" s="4"/>
      <c r="D14" s="4"/>
      <c r="E14" s="4"/>
      <c r="F14" s="15">
        <v>0</v>
      </c>
      <c r="G14" s="15">
        <v>0</v>
      </c>
    </row>
    <row r="15" spans="1:7" s="11" customFormat="1" ht="15" customHeight="1">
      <c r="A15" s="23">
        <v>2</v>
      </c>
      <c r="B15" s="18" t="s">
        <v>1</v>
      </c>
      <c r="C15" s="7">
        <f>C10+C11+C12+C13+C14</f>
        <v>587</v>
      </c>
      <c r="D15" s="7">
        <f>D10+D11+D12+D13+D14</f>
        <v>9976</v>
      </c>
      <c r="E15" s="7">
        <f>E10+E11+E12+E13+E14</f>
        <v>1191</v>
      </c>
      <c r="F15" s="17">
        <f t="shared" si="0"/>
        <v>0.11938652766639936</v>
      </c>
      <c r="G15" s="17">
        <f t="shared" si="1"/>
        <v>2.028960817717206</v>
      </c>
    </row>
    <row r="16" spans="1:7" s="1" customFormat="1" ht="15" customHeight="1">
      <c r="A16" s="19">
        <v>50505</v>
      </c>
      <c r="B16" s="8" t="s">
        <v>32</v>
      </c>
      <c r="C16" s="4"/>
      <c r="D16" s="4"/>
      <c r="E16" s="4"/>
      <c r="F16" s="15">
        <v>0</v>
      </c>
      <c r="G16" s="15">
        <v>0</v>
      </c>
    </row>
    <row r="17" spans="1:7" s="1" customFormat="1" ht="15" customHeight="1">
      <c r="A17" s="19">
        <v>50507</v>
      </c>
      <c r="B17" s="8" t="s">
        <v>33</v>
      </c>
      <c r="C17" s="4">
        <v>2662.2</v>
      </c>
      <c r="D17" s="4">
        <v>4923.09</v>
      </c>
      <c r="E17" s="4">
        <v>4649.78</v>
      </c>
      <c r="F17" s="15">
        <f t="shared" si="0"/>
        <v>0.9444840537142323</v>
      </c>
      <c r="G17" s="15">
        <f t="shared" si="1"/>
        <v>1.7465930433476073</v>
      </c>
    </row>
    <row r="18" spans="1:7" s="1" customFormat="1" ht="15" customHeight="1">
      <c r="A18" s="19">
        <v>50104</v>
      </c>
      <c r="B18" s="8" t="s">
        <v>41</v>
      </c>
      <c r="C18" s="4">
        <v>2900</v>
      </c>
      <c r="D18" s="4">
        <v>1580</v>
      </c>
      <c r="E18" s="4">
        <v>1815</v>
      </c>
      <c r="F18" s="15">
        <v>0</v>
      </c>
      <c r="G18" s="15">
        <v>0</v>
      </c>
    </row>
    <row r="19" spans="1:7" s="1" customFormat="1" ht="15" customHeight="1">
      <c r="A19" s="19">
        <v>50211</v>
      </c>
      <c r="B19" s="8" t="s">
        <v>34</v>
      </c>
      <c r="C19" s="4">
        <v>1100</v>
      </c>
      <c r="D19" s="4">
        <v>1110</v>
      </c>
      <c r="E19" s="4">
        <v>1870</v>
      </c>
      <c r="F19" s="15">
        <f t="shared" si="0"/>
        <v>1.6846846846846846</v>
      </c>
      <c r="G19" s="15">
        <f t="shared" si="1"/>
        <v>1.7</v>
      </c>
    </row>
    <row r="20" spans="1:7" s="11" customFormat="1" ht="15" customHeight="1">
      <c r="A20" s="23">
        <v>3</v>
      </c>
      <c r="B20" s="18" t="s">
        <v>65</v>
      </c>
      <c r="C20" s="7">
        <f>C16+C17+C18+C19</f>
        <v>6662.2</v>
      </c>
      <c r="D20" s="7">
        <f>D16+D17+D18+D19</f>
        <v>7613.09</v>
      </c>
      <c r="E20" s="7">
        <f>E16+E17+E18+E19</f>
        <v>8334.779999999999</v>
      </c>
      <c r="F20" s="17">
        <f t="shared" si="0"/>
        <v>1.0947959369979863</v>
      </c>
      <c r="G20" s="17">
        <f t="shared" si="1"/>
        <v>1.2510552069886822</v>
      </c>
    </row>
    <row r="21" spans="1:7" s="11" customFormat="1" ht="15" customHeight="1">
      <c r="A21" s="20">
        <v>50012</v>
      </c>
      <c r="B21" s="18" t="s">
        <v>11</v>
      </c>
      <c r="C21" s="7">
        <v>7312.25</v>
      </c>
      <c r="D21" s="7">
        <v>5485</v>
      </c>
      <c r="E21" s="7">
        <v>7685.5</v>
      </c>
      <c r="F21" s="17">
        <f t="shared" si="0"/>
        <v>1.4011850501367367</v>
      </c>
      <c r="G21" s="17">
        <v>0</v>
      </c>
    </row>
    <row r="22" spans="1:7" s="21" customFormat="1" ht="15" customHeight="1">
      <c r="A22" s="12">
        <v>50504</v>
      </c>
      <c r="B22" s="13" t="s">
        <v>54</v>
      </c>
      <c r="C22" s="14">
        <v>20366.9</v>
      </c>
      <c r="D22" s="14">
        <v>15105.5</v>
      </c>
      <c r="E22" s="14">
        <v>10710</v>
      </c>
      <c r="F22" s="15">
        <f t="shared" si="0"/>
        <v>0.7090132733110457</v>
      </c>
      <c r="G22" s="15">
        <f t="shared" si="1"/>
        <v>0.5258532226308372</v>
      </c>
    </row>
    <row r="23" spans="1:7" s="21" customFormat="1" ht="15" customHeight="1">
      <c r="A23" s="13">
        <v>50503</v>
      </c>
      <c r="B23" s="13" t="s">
        <v>10</v>
      </c>
      <c r="C23" s="14"/>
      <c r="D23" s="14"/>
      <c r="E23" s="14"/>
      <c r="F23" s="15">
        <v>0</v>
      </c>
      <c r="G23" s="15">
        <v>0</v>
      </c>
    </row>
    <row r="24" spans="1:7" s="1" customFormat="1" ht="15" customHeight="1">
      <c r="A24" s="18">
        <v>5</v>
      </c>
      <c r="B24" s="18" t="s">
        <v>51</v>
      </c>
      <c r="C24" s="7">
        <f>SUM(C22:C23)</f>
        <v>20366.9</v>
      </c>
      <c r="D24" s="7">
        <f>SUM(D22:D23)</f>
        <v>15105.5</v>
      </c>
      <c r="E24" s="7">
        <f>SUM(E22:E23)</f>
        <v>10710</v>
      </c>
      <c r="F24" s="17">
        <f t="shared" si="0"/>
        <v>0.7090132733110457</v>
      </c>
      <c r="G24" s="17">
        <f t="shared" si="1"/>
        <v>0.5258532226308372</v>
      </c>
    </row>
    <row r="25" spans="1:7" s="1" customFormat="1" ht="15" customHeight="1">
      <c r="A25" s="19">
        <v>50204</v>
      </c>
      <c r="B25" s="8" t="s">
        <v>12</v>
      </c>
      <c r="C25" s="4">
        <v>3543</v>
      </c>
      <c r="D25" s="4">
        <v>5470.5</v>
      </c>
      <c r="E25" s="4">
        <v>6708.5</v>
      </c>
      <c r="F25" s="15">
        <f t="shared" si="0"/>
        <v>1.2263047253450325</v>
      </c>
      <c r="G25" s="15">
        <f t="shared" si="1"/>
        <v>1.893451876940446</v>
      </c>
    </row>
    <row r="26" spans="1:7" s="1" customFormat="1" ht="15" customHeight="1">
      <c r="A26" s="19">
        <v>50221</v>
      </c>
      <c r="B26" s="8" t="s">
        <v>13</v>
      </c>
      <c r="C26" s="4">
        <v>200</v>
      </c>
      <c r="D26" s="4"/>
      <c r="E26" s="4"/>
      <c r="F26" s="15">
        <v>0</v>
      </c>
      <c r="G26" s="15">
        <v>0</v>
      </c>
    </row>
    <row r="27" spans="1:7" s="11" customFormat="1" ht="15" customHeight="1">
      <c r="A27" s="23">
        <v>6</v>
      </c>
      <c r="B27" s="18" t="s">
        <v>2</v>
      </c>
      <c r="C27" s="7">
        <f>C25+C26</f>
        <v>3743</v>
      </c>
      <c r="D27" s="7">
        <f>D25+D26</f>
        <v>5470.5</v>
      </c>
      <c r="E27" s="7">
        <f>E25+E26</f>
        <v>6708.5</v>
      </c>
      <c r="F27" s="17">
        <f t="shared" si="0"/>
        <v>1.2263047253450325</v>
      </c>
      <c r="G27" s="17">
        <f t="shared" si="1"/>
        <v>1.7922789206518834</v>
      </c>
    </row>
    <row r="28" spans="1:7" s="1" customFormat="1" ht="15" customHeight="1">
      <c r="A28" s="19">
        <v>50019</v>
      </c>
      <c r="B28" s="8" t="s">
        <v>53</v>
      </c>
      <c r="C28" s="4"/>
      <c r="D28" s="4"/>
      <c r="E28" s="4"/>
      <c r="F28" s="15">
        <v>0</v>
      </c>
      <c r="G28" s="15">
        <v>0</v>
      </c>
    </row>
    <row r="29" spans="1:7" s="1" customFormat="1" ht="15" customHeight="1">
      <c r="A29" s="19">
        <v>50013</v>
      </c>
      <c r="B29" s="8" t="s">
        <v>14</v>
      </c>
      <c r="C29" s="4">
        <v>6669</v>
      </c>
      <c r="D29" s="4">
        <v>7800</v>
      </c>
      <c r="E29" s="4">
        <v>7962</v>
      </c>
      <c r="F29" s="15">
        <f t="shared" si="0"/>
        <v>1.0207692307692309</v>
      </c>
      <c r="G29" s="15">
        <f t="shared" si="1"/>
        <v>1.1938821412505622</v>
      </c>
    </row>
    <row r="30" spans="1:7" s="1" customFormat="1" ht="15" customHeight="1">
      <c r="A30" s="19">
        <v>50014</v>
      </c>
      <c r="B30" s="8" t="s">
        <v>15</v>
      </c>
      <c r="C30" s="4">
        <v>1542</v>
      </c>
      <c r="D30" s="4">
        <v>1608</v>
      </c>
      <c r="E30" s="4">
        <v>1069</v>
      </c>
      <c r="F30" s="15">
        <f t="shared" si="0"/>
        <v>0.6648009950248757</v>
      </c>
      <c r="G30" s="15">
        <f t="shared" si="1"/>
        <v>0.6932555123216602</v>
      </c>
    </row>
    <row r="31" spans="1:7" s="1" customFormat="1" ht="15" customHeight="1">
      <c r="A31" s="19">
        <v>50015</v>
      </c>
      <c r="B31" s="8" t="s">
        <v>42</v>
      </c>
      <c r="C31" s="4">
        <v>277</v>
      </c>
      <c r="D31" s="4">
        <v>204</v>
      </c>
      <c r="E31" s="4">
        <v>157</v>
      </c>
      <c r="F31" s="15">
        <f t="shared" si="0"/>
        <v>0.7696078431372549</v>
      </c>
      <c r="G31" s="15">
        <f t="shared" si="1"/>
        <v>0.5667870036101083</v>
      </c>
    </row>
    <row r="32" spans="1:7" s="1" customFormat="1" ht="15" customHeight="1">
      <c r="A32" s="19">
        <v>50016</v>
      </c>
      <c r="B32" s="8" t="s">
        <v>16</v>
      </c>
      <c r="C32" s="4">
        <v>696</v>
      </c>
      <c r="D32" s="4">
        <v>667</v>
      </c>
      <c r="E32" s="4">
        <v>679</v>
      </c>
      <c r="F32" s="15">
        <f t="shared" si="0"/>
        <v>1.0179910044977512</v>
      </c>
      <c r="G32" s="15">
        <f t="shared" si="1"/>
        <v>0.9755747126436781</v>
      </c>
    </row>
    <row r="33" spans="1:7" s="1" customFormat="1" ht="15" customHeight="1">
      <c r="A33" s="19">
        <v>50017</v>
      </c>
      <c r="B33" s="8" t="s">
        <v>43</v>
      </c>
      <c r="C33" s="4">
        <v>946.5</v>
      </c>
      <c r="D33" s="4">
        <v>1489</v>
      </c>
      <c r="E33" s="4">
        <v>1268</v>
      </c>
      <c r="F33" s="15">
        <f t="shared" si="0"/>
        <v>0.8515782404298187</v>
      </c>
      <c r="G33" s="15">
        <f t="shared" si="1"/>
        <v>1.3396724775488642</v>
      </c>
    </row>
    <row r="34" spans="1:7" s="11" customFormat="1" ht="15" customHeight="1">
      <c r="A34" s="23">
        <v>7</v>
      </c>
      <c r="B34" s="18" t="s">
        <v>3</v>
      </c>
      <c r="C34" s="7">
        <f>C28+C29+C30+C31+C32+C33</f>
        <v>10130.5</v>
      </c>
      <c r="D34" s="7">
        <f>D28+D29+D30+D31+D32+D33</f>
        <v>11768</v>
      </c>
      <c r="E34" s="7">
        <f>E28+E29+E30+E31+E32+E33</f>
        <v>11135</v>
      </c>
      <c r="F34" s="17">
        <f t="shared" si="0"/>
        <v>0.9462100611828688</v>
      </c>
      <c r="G34" s="17">
        <f t="shared" si="1"/>
        <v>1.099156014017077</v>
      </c>
    </row>
    <row r="35" spans="1:7" s="1" customFormat="1" ht="15" customHeight="1">
      <c r="A35" s="19">
        <v>50001</v>
      </c>
      <c r="B35" s="8" t="s">
        <v>35</v>
      </c>
      <c r="C35" s="4">
        <v>14006.4</v>
      </c>
      <c r="D35" s="4">
        <v>14841.6</v>
      </c>
      <c r="E35" s="4">
        <v>14626.4</v>
      </c>
      <c r="F35" s="15">
        <f t="shared" si="0"/>
        <v>0.9855002156101768</v>
      </c>
      <c r="G35" s="15">
        <f t="shared" si="1"/>
        <v>1.0442654786383367</v>
      </c>
    </row>
    <row r="36" spans="1:7" s="1" customFormat="1" ht="15" customHeight="1">
      <c r="A36" s="19">
        <v>50408</v>
      </c>
      <c r="B36" s="8" t="s">
        <v>36</v>
      </c>
      <c r="C36" s="4">
        <v>340</v>
      </c>
      <c r="D36" s="4"/>
      <c r="E36" s="4">
        <v>3600</v>
      </c>
      <c r="F36" s="15" t="e">
        <f t="shared" si="0"/>
        <v>#DIV/0!</v>
      </c>
      <c r="G36" s="15">
        <v>0</v>
      </c>
    </row>
    <row r="37" spans="1:7" s="1" customFormat="1" ht="15" customHeight="1">
      <c r="A37" s="19">
        <v>40110</v>
      </c>
      <c r="B37" s="8" t="s">
        <v>37</v>
      </c>
      <c r="C37" s="4">
        <v>143702</v>
      </c>
      <c r="D37" s="4">
        <v>115665.2</v>
      </c>
      <c r="E37" s="4">
        <v>95149.55</v>
      </c>
      <c r="F37" s="15">
        <f t="shared" si="0"/>
        <v>0.8226290189270412</v>
      </c>
      <c r="G37" s="15">
        <f t="shared" si="1"/>
        <v>0.6621310072232816</v>
      </c>
    </row>
    <row r="38" spans="1:7" s="11" customFormat="1" ht="15" customHeight="1">
      <c r="A38" s="23">
        <v>8</v>
      </c>
      <c r="B38" s="18" t="s">
        <v>4</v>
      </c>
      <c r="C38" s="7">
        <f>C35+C36+C37</f>
        <v>158048.4</v>
      </c>
      <c r="D38" s="7">
        <f>D35+D36+D37</f>
        <v>130506.8</v>
      </c>
      <c r="E38" s="7">
        <f>E35+E36+E37</f>
        <v>113375.95000000001</v>
      </c>
      <c r="F38" s="17">
        <f t="shared" si="0"/>
        <v>0.8687359585860661</v>
      </c>
      <c r="G38" s="17">
        <f t="shared" si="1"/>
        <v>0.717349558742765</v>
      </c>
    </row>
    <row r="39" spans="1:7" s="1" customFormat="1" ht="15" customHeight="1">
      <c r="A39" s="9">
        <v>50409</v>
      </c>
      <c r="B39" s="9" t="s">
        <v>6</v>
      </c>
      <c r="C39" s="5">
        <v>10445</v>
      </c>
      <c r="D39" s="5">
        <v>9694</v>
      </c>
      <c r="E39" s="5">
        <v>11670</v>
      </c>
      <c r="F39" s="15">
        <f t="shared" si="0"/>
        <v>1.203837425211471</v>
      </c>
      <c r="G39" s="15">
        <f t="shared" si="1"/>
        <v>1.1172809956917185</v>
      </c>
    </row>
    <row r="40" spans="1:7" s="1" customFormat="1" ht="15" customHeight="1">
      <c r="A40" s="9">
        <v>50409</v>
      </c>
      <c r="B40" s="9" t="s">
        <v>7</v>
      </c>
      <c r="C40" s="5">
        <v>8505</v>
      </c>
      <c r="D40" s="5"/>
      <c r="E40" s="5">
        <v>10220</v>
      </c>
      <c r="F40" s="15">
        <v>0</v>
      </c>
      <c r="G40" s="15">
        <f t="shared" si="1"/>
        <v>1.2016460905349795</v>
      </c>
    </row>
    <row r="41" spans="1:7" s="1" customFormat="1" ht="15" customHeight="1">
      <c r="A41" s="9">
        <v>50409</v>
      </c>
      <c r="B41" s="9" t="s">
        <v>50</v>
      </c>
      <c r="C41" s="5"/>
      <c r="D41" s="5"/>
      <c r="E41" s="5"/>
      <c r="F41" s="15" t="e">
        <f t="shared" si="0"/>
        <v>#DIV/0!</v>
      </c>
      <c r="G41" s="15">
        <v>0</v>
      </c>
    </row>
    <row r="42" spans="1:7" s="1" customFormat="1" ht="15" customHeight="1">
      <c r="A42" s="9">
        <v>50409</v>
      </c>
      <c r="B42" s="9" t="s">
        <v>9</v>
      </c>
      <c r="C42" s="5">
        <v>351</v>
      </c>
      <c r="D42" s="5">
        <v>351</v>
      </c>
      <c r="E42" s="5">
        <v>351</v>
      </c>
      <c r="F42" s="15">
        <f t="shared" si="0"/>
        <v>1</v>
      </c>
      <c r="G42" s="15">
        <v>0</v>
      </c>
    </row>
    <row r="43" spans="1:7" s="1" customFormat="1" ht="15" customHeight="1">
      <c r="A43" s="9">
        <v>50409</v>
      </c>
      <c r="B43" s="9" t="s">
        <v>44</v>
      </c>
      <c r="C43" s="5">
        <v>280</v>
      </c>
      <c r="D43" s="5">
        <v>280</v>
      </c>
      <c r="E43" s="5">
        <v>280</v>
      </c>
      <c r="F43" s="15">
        <v>0</v>
      </c>
      <c r="G43" s="15">
        <v>0</v>
      </c>
    </row>
    <row r="44" spans="1:7" s="1" customFormat="1" ht="15" customHeight="1">
      <c r="A44" s="9">
        <v>50409</v>
      </c>
      <c r="B44" s="9" t="s">
        <v>45</v>
      </c>
      <c r="C44" s="5">
        <v>170</v>
      </c>
      <c r="D44" s="5">
        <v>170</v>
      </c>
      <c r="E44" s="5">
        <v>510</v>
      </c>
      <c r="F44" s="15">
        <f t="shared" si="0"/>
        <v>3</v>
      </c>
      <c r="G44" s="15">
        <f t="shared" si="1"/>
        <v>3</v>
      </c>
    </row>
    <row r="45" spans="1:7" s="1" customFormat="1" ht="15" customHeight="1">
      <c r="A45" s="9">
        <v>50409</v>
      </c>
      <c r="B45" s="9" t="s">
        <v>22</v>
      </c>
      <c r="C45" s="5">
        <v>659</v>
      </c>
      <c r="D45" s="5">
        <v>599</v>
      </c>
      <c r="E45" s="5">
        <v>521.5</v>
      </c>
      <c r="F45" s="15">
        <f t="shared" si="0"/>
        <v>0.8706176961602671</v>
      </c>
      <c r="G45" s="15">
        <f t="shared" si="1"/>
        <v>0.791350531107739</v>
      </c>
    </row>
    <row r="46" spans="1:7" s="1" customFormat="1" ht="15" customHeight="1">
      <c r="A46" s="9">
        <v>50409</v>
      </c>
      <c r="B46" s="9" t="s">
        <v>47</v>
      </c>
      <c r="C46" s="5">
        <v>104</v>
      </c>
      <c r="D46" s="5"/>
      <c r="E46" s="5"/>
      <c r="F46" s="15" t="e">
        <f t="shared" si="0"/>
        <v>#DIV/0!</v>
      </c>
      <c r="G46" s="15">
        <f t="shared" si="1"/>
        <v>0</v>
      </c>
    </row>
    <row r="47" spans="1:7" s="1" customFormat="1" ht="15" customHeight="1">
      <c r="A47" s="9">
        <v>50409</v>
      </c>
      <c r="B47" s="9" t="s">
        <v>48</v>
      </c>
      <c r="C47" s="6"/>
      <c r="D47" s="6">
        <v>666</v>
      </c>
      <c r="E47" s="6">
        <v>666</v>
      </c>
      <c r="F47" s="15">
        <f t="shared" si="0"/>
        <v>1</v>
      </c>
      <c r="G47" s="15" t="e">
        <f t="shared" si="1"/>
        <v>#DIV/0!</v>
      </c>
    </row>
    <row r="48" spans="1:7" s="1" customFormat="1" ht="15" customHeight="1">
      <c r="A48" s="9">
        <v>50409</v>
      </c>
      <c r="B48" s="9" t="s">
        <v>49</v>
      </c>
      <c r="C48" s="5">
        <v>5600</v>
      </c>
      <c r="D48" s="5"/>
      <c r="E48" s="5">
        <v>9570</v>
      </c>
      <c r="F48" s="15" t="e">
        <f t="shared" si="0"/>
        <v>#DIV/0!</v>
      </c>
      <c r="G48" s="15">
        <v>0</v>
      </c>
    </row>
    <row r="49" spans="1:7" s="1" customFormat="1" ht="15" customHeight="1">
      <c r="A49" s="9">
        <v>50409</v>
      </c>
      <c r="B49" s="9" t="s">
        <v>46</v>
      </c>
      <c r="C49" s="6">
        <v>105.99</v>
      </c>
      <c r="D49" s="6"/>
      <c r="E49" s="6"/>
      <c r="F49" s="15">
        <v>0</v>
      </c>
      <c r="G49" s="15">
        <v>0</v>
      </c>
    </row>
    <row r="50" spans="1:7" s="11" customFormat="1" ht="15" customHeight="1">
      <c r="A50" s="23">
        <v>9</v>
      </c>
      <c r="B50" s="23" t="s">
        <v>0</v>
      </c>
      <c r="C50" s="7">
        <f>C39+C40+C41+C42+C43+C44+C45+C46+C47+C48+C49</f>
        <v>26219.99</v>
      </c>
      <c r="D50" s="7">
        <f>D39+D40+D41+D42+D43+D44+D45+D46+D47+D48+D49</f>
        <v>11760</v>
      </c>
      <c r="E50" s="7">
        <f>E39+E40+E41+E42+E43+E44+E45+E46+E47+E48+E49</f>
        <v>33788.5</v>
      </c>
      <c r="F50" s="17">
        <f t="shared" si="0"/>
        <v>2.873171768707483</v>
      </c>
      <c r="G50" s="17">
        <f t="shared" si="1"/>
        <v>1.2886541909436273</v>
      </c>
    </row>
    <row r="51" spans="1:7" s="11" customFormat="1" ht="15" customHeight="1">
      <c r="A51" s="23">
        <v>10</v>
      </c>
      <c r="B51" s="23" t="s">
        <v>8</v>
      </c>
      <c r="C51" s="7">
        <v>1389</v>
      </c>
      <c r="D51" s="7">
        <v>1379</v>
      </c>
      <c r="E51" s="7">
        <v>2174</v>
      </c>
      <c r="F51" s="17">
        <f t="shared" si="0"/>
        <v>1.5765047135605512</v>
      </c>
      <c r="G51" s="17">
        <f t="shared" si="1"/>
        <v>1.5651547876169907</v>
      </c>
    </row>
    <row r="52" spans="1:7" s="11" customFormat="1" ht="15" customHeight="1">
      <c r="A52" s="23">
        <v>11</v>
      </c>
      <c r="B52" s="23" t="s">
        <v>17</v>
      </c>
      <c r="C52" s="7">
        <v>5126.5</v>
      </c>
      <c r="D52" s="7">
        <v>4788</v>
      </c>
      <c r="E52" s="7">
        <v>5080</v>
      </c>
      <c r="F52" s="17">
        <f t="shared" si="0"/>
        <v>1.0609857978279031</v>
      </c>
      <c r="G52" s="17">
        <f t="shared" si="1"/>
        <v>0.9909294840534477</v>
      </c>
    </row>
    <row r="53" spans="1:7" s="22" customFormat="1" ht="15" customHeight="1">
      <c r="A53" s="29" t="s">
        <v>25</v>
      </c>
      <c r="B53" s="30"/>
      <c r="C53" s="7">
        <f>C9+C15+C20+C21+C22+C23+C27+C34+C38+C50+C51+C52</f>
        <v>286169.58</v>
      </c>
      <c r="D53" s="7">
        <f>D9+D15+D20+D21+D22+D23+D27+D34+D38+D50+D51+D52</f>
        <v>284857.54</v>
      </c>
      <c r="E53" s="7">
        <f>E9+E15+E20+E21+E22+E23+E27+E34+E38+E50+E51+E52</f>
        <v>218230.57</v>
      </c>
      <c r="F53" s="17">
        <f t="shared" si="0"/>
        <v>0.7661042428436334</v>
      </c>
      <c r="G53" s="17">
        <f t="shared" si="1"/>
        <v>0.7625917821174424</v>
      </c>
    </row>
    <row r="54" spans="1:7" s="1" customFormat="1" ht="15" customHeight="1">
      <c r="A54" s="26" t="s">
        <v>23</v>
      </c>
      <c r="B54" s="26"/>
      <c r="C54" s="14">
        <v>28228</v>
      </c>
      <c r="D54" s="14">
        <v>26865</v>
      </c>
      <c r="E54" s="14">
        <v>48233.5</v>
      </c>
      <c r="F54" s="15">
        <f t="shared" si="0"/>
        <v>1.7954029406290712</v>
      </c>
      <c r="G54" s="15">
        <f t="shared" si="1"/>
        <v>1.7087112087289216</v>
      </c>
    </row>
    <row r="55" spans="1:7" s="1" customFormat="1" ht="15" customHeight="1">
      <c r="A55" s="26" t="s">
        <v>18</v>
      </c>
      <c r="B55" s="26"/>
      <c r="C55" s="14">
        <v>18915</v>
      </c>
      <c r="D55" s="14">
        <v>13505</v>
      </c>
      <c r="E55" s="14">
        <v>4245</v>
      </c>
      <c r="F55" s="15">
        <v>0</v>
      </c>
      <c r="G55" s="15">
        <v>0</v>
      </c>
    </row>
    <row r="56" spans="1:7" s="1" customFormat="1" ht="15" customHeight="1">
      <c r="A56" s="26" t="s">
        <v>19</v>
      </c>
      <c r="B56" s="26"/>
      <c r="C56" s="14"/>
      <c r="D56" s="14"/>
      <c r="E56" s="14">
        <v>0</v>
      </c>
      <c r="F56" s="15">
        <v>0</v>
      </c>
      <c r="G56" s="15">
        <v>0</v>
      </c>
    </row>
    <row r="57" spans="1:7" s="22" customFormat="1" ht="15" customHeight="1">
      <c r="A57" s="29" t="s">
        <v>5</v>
      </c>
      <c r="B57" s="30"/>
      <c r="C57" s="7">
        <f>C53+C54+C55+C56</f>
        <v>333312.58</v>
      </c>
      <c r="D57" s="7">
        <f>D53+D54+D55+D56</f>
        <v>325227.54</v>
      </c>
      <c r="E57" s="7">
        <f>E53+E54+E55+E56</f>
        <v>270709.07</v>
      </c>
      <c r="F57" s="17">
        <f t="shared" si="0"/>
        <v>0.8323682244129756</v>
      </c>
      <c r="G57" s="17">
        <f t="shared" si="1"/>
        <v>0.8121777761883454</v>
      </c>
    </row>
    <row r="58" spans="1:7" s="1" customFormat="1" ht="15" customHeight="1">
      <c r="A58" s="27" t="s">
        <v>20</v>
      </c>
      <c r="B58" s="27"/>
      <c r="C58" s="4">
        <v>11000</v>
      </c>
      <c r="D58" s="4">
        <v>67700</v>
      </c>
      <c r="E58" s="4">
        <v>1328.58</v>
      </c>
      <c r="F58" s="15">
        <v>0</v>
      </c>
      <c r="G58" s="15">
        <f t="shared" si="1"/>
        <v>0.12078</v>
      </c>
    </row>
    <row r="59" spans="1:7" s="1" customFormat="1" ht="15" customHeight="1">
      <c r="A59" s="27" t="s">
        <v>21</v>
      </c>
      <c r="B59" s="27"/>
      <c r="C59" s="4"/>
      <c r="D59" s="4"/>
      <c r="E59" s="4">
        <v>0</v>
      </c>
      <c r="F59" s="15">
        <v>0</v>
      </c>
      <c r="G59" s="15">
        <v>0</v>
      </c>
    </row>
    <row r="60" spans="1:7" s="11" customFormat="1" ht="15" customHeight="1">
      <c r="A60" s="29" t="s">
        <v>24</v>
      </c>
      <c r="B60" s="30"/>
      <c r="C60" s="7">
        <f>C58+C59</f>
        <v>11000</v>
      </c>
      <c r="D60" s="7">
        <f>D58+D59</f>
        <v>67700</v>
      </c>
      <c r="E60" s="7">
        <f>E58+E59</f>
        <v>1328.58</v>
      </c>
      <c r="F60" s="17">
        <v>0</v>
      </c>
      <c r="G60" s="17">
        <f t="shared" si="1"/>
        <v>0.12078</v>
      </c>
    </row>
    <row r="61" spans="1:7" s="22" customFormat="1" ht="15" customHeight="1">
      <c r="A61" s="31" t="s">
        <v>26</v>
      </c>
      <c r="B61" s="31"/>
      <c r="C61" s="7">
        <f>C57+C60</f>
        <v>344312.58</v>
      </c>
      <c r="D61" s="7">
        <f>D57+D60</f>
        <v>392927.54</v>
      </c>
      <c r="E61" s="7">
        <f>E57+E60</f>
        <v>272037.65</v>
      </c>
      <c r="F61" s="17">
        <f t="shared" si="0"/>
        <v>0.6923354112567423</v>
      </c>
      <c r="G61" s="17">
        <f t="shared" si="1"/>
        <v>0.7900891974379792</v>
      </c>
    </row>
    <row r="62" ht="15">
      <c r="F62" s="3" t="s">
        <v>61</v>
      </c>
    </row>
  </sheetData>
  <sheetProtection/>
  <mergeCells count="12">
    <mergeCell ref="A56:B56"/>
    <mergeCell ref="A57:B57"/>
    <mergeCell ref="A58:B58"/>
    <mergeCell ref="A59:B59"/>
    <mergeCell ref="A60:B60"/>
    <mergeCell ref="A61:B61"/>
    <mergeCell ref="A1:G1"/>
    <mergeCell ref="A2:G2"/>
    <mergeCell ref="A3:G3"/>
    <mergeCell ref="A53:B53"/>
    <mergeCell ref="A54:B54"/>
    <mergeCell ref="A55:B55"/>
  </mergeCells>
  <printOptions/>
  <pageMargins left="0" right="0" top="0" bottom="0" header="0" footer="0"/>
  <pageSetup horizontalDpi="600" verticalDpi="600" orientation="portrait" paperSize="9" scale="8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elvane</dc:creator>
  <cp:keywords/>
  <dc:description/>
  <cp:lastModifiedBy>Gani Rama</cp:lastModifiedBy>
  <cp:lastPrinted>2019-07-01T07:14:47Z</cp:lastPrinted>
  <dcterms:created xsi:type="dcterms:W3CDTF">2004-11-04T09:40:29Z</dcterms:created>
  <dcterms:modified xsi:type="dcterms:W3CDTF">2019-07-02T09:29:27Z</dcterms:modified>
  <cp:category/>
  <cp:version/>
  <cp:contentType/>
  <cp:contentStatus/>
</cp:coreProperties>
</file>