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00" activeTab="0"/>
  </bookViews>
  <sheets>
    <sheet name="SHPENZIMET MUJORE NË ANALITIK" sheetId="1" r:id="rId1"/>
    <sheet name="TE HYRAT MUJORE NË ANALITIK" sheetId="2" r:id="rId2"/>
  </sheets>
  <definedNames>
    <definedName name="_xlnm.Print_Area" localSheetId="0">'SHPENZIMET MUJORE NË ANALITIK'!$A$1:$F$63</definedName>
    <definedName name="_xlnm.Print_Area" localSheetId="1">'TE HYRAT MUJORE NË ANALITIK'!$A$1:$H$51</definedName>
  </definedNames>
  <calcPr fullCalcOnLoad="1"/>
</workbook>
</file>

<file path=xl/sharedStrings.xml><?xml version="1.0" encoding="utf-8"?>
<sst xmlns="http://schemas.openxmlformats.org/spreadsheetml/2006/main" count="123" uniqueCount="123">
  <si>
    <t>Përshkrim</t>
  </si>
  <si>
    <t xml:space="preserve">    632  -  GJAKOVË</t>
  </si>
  <si>
    <t xml:space="preserve">      13210  -  RRYMA</t>
  </si>
  <si>
    <t xml:space="preserve">      13220  -  UJI</t>
  </si>
  <si>
    <t xml:space="preserve">      13230  -  MBETURINAT</t>
  </si>
  <si>
    <t xml:space="preserve">      13240  -  NGROHJA QENDRORE</t>
  </si>
  <si>
    <t xml:space="preserve">      13250  -  SHPENZIMET TELEFONIKE</t>
  </si>
  <si>
    <t xml:space="preserve">      13330  -  SHPENZIMET POSTARE</t>
  </si>
  <si>
    <t xml:space="preserve">      13610  -  FURNIZIME PËR ZYRË</t>
  </si>
  <si>
    <t xml:space="preserve">      13951  -  SIGURIMI I AUTOMJETEVE</t>
  </si>
  <si>
    <t xml:space="preserve">      14220  -  BOTIMET E PUBLIKIMEVE</t>
  </si>
  <si>
    <t xml:space="preserve">      14310  -  DREKA ZYRTARE</t>
  </si>
  <si>
    <t>Total Balance</t>
  </si>
  <si>
    <t xml:space="preserve">      11110  -  PAGAT NETO PËRMES LISTAVE TË PAGAVE</t>
  </si>
  <si>
    <t xml:space="preserve">      11115  -  PAGESA PËR SINDIKATE</t>
  </si>
  <si>
    <t xml:space="preserve">      11125  -  ANËTARËSIM - ODA E INFERMIERËVE TË KOSOVËS</t>
  </si>
  <si>
    <t xml:space="preserve">      11500  -  TATIMI NDALUR NË TË ARDHURAT PERSONALE</t>
  </si>
  <si>
    <t xml:space="preserve">      11600  -  KONTRIBUTI PENSIONAL - PUNËTORI</t>
  </si>
  <si>
    <t xml:space="preserve">      11700  -  KONTRIBUTI PENSIONAL - PUNËDHËNËS</t>
  </si>
  <si>
    <t xml:space="preserve">      13141  -  SHPENZIME TE VOGLA - PARA XHEPI</t>
  </si>
  <si>
    <t xml:space="preserve">      13310  -  SHPENZIMET PËR INTERNET</t>
  </si>
  <si>
    <t xml:space="preserve">      13460  -  SHËRBIME  KONTRAKTUESE TJERA</t>
  </si>
  <si>
    <t xml:space="preserve">      13470  -  SHËRBIME TEKNIKE</t>
  </si>
  <si>
    <t xml:space="preserve">      13509  -  PAJISJE TJERA &lt;1000</t>
  </si>
  <si>
    <t xml:space="preserve">      13720  -  NAFTE PËR NGROHJE QENDRORE</t>
  </si>
  <si>
    <t xml:space="preserve">      13780  -  KARBURANT PËR VETURA</t>
  </si>
  <si>
    <t xml:space="preserve">      13810  -  AVANC PËR PARA TE IMËT(PETTY CASH)</t>
  </si>
  <si>
    <t xml:space="preserve">      14010  -  MIRËMBAJTJA  RIPARIMI I AUTOMJETEVE</t>
  </si>
  <si>
    <t xml:space="preserve">      14020  -  MIRËMBAJTJA E NDËRTESAVE</t>
  </si>
  <si>
    <t xml:space="preserve">      14050  -  MIRËMBAJTA E MOBILEVE DHE PAJISJEVE</t>
  </si>
  <si>
    <t xml:space="preserve">      14140  -  QIRAJA - MAKINERIA</t>
  </si>
  <si>
    <t xml:space="preserve">      14410  -  SHPENZIME - VENDIMET E GJYKATAVE</t>
  </si>
  <si>
    <t xml:space="preserve">      11126  -  ANËTARËSIM - ODA E MJEKËVE TË KOSOVËS</t>
  </si>
  <si>
    <t xml:space="preserve">      13450  -  SHËRBIME SHTYPJE - JO MARKETING</t>
  </si>
  <si>
    <t xml:space="preserve">      13501  -  MOBILEJE (MË PAK SE 1000 EURO)</t>
  </si>
  <si>
    <t xml:space="preserve">      13640  -  FURNIZIME PASTRIMI</t>
  </si>
  <si>
    <t xml:space="preserve">      13710  -  VAJ</t>
  </si>
  <si>
    <t xml:space="preserve">      13760  -  DRU</t>
  </si>
  <si>
    <t xml:space="preserve">      13770  -  DERIVATE PËR GJENERATOR</t>
  </si>
  <si>
    <t xml:space="preserve">      14024  -  MIRËMBAJTJA OBJEKTEVE SHËNDETËSORE</t>
  </si>
  <si>
    <t xml:space="preserve">      14032  -  MIRËMBAJTJA AUTO RRUGËVE LOKALE</t>
  </si>
  <si>
    <t xml:space="preserve">      31120  -  NDËRTESAT ADMINISTRATËS AFARISTE</t>
  </si>
  <si>
    <t xml:space="preserve">      31270  -  MIRËMBAJTJA INVESTIME</t>
  </si>
  <si>
    <t xml:space="preserve">      34000  -  PAGESA - VENDIME GJYQËSORE</t>
  </si>
  <si>
    <t xml:space="preserve">      11900  -  PAGESA PËR VENDIME GJYQËSORË</t>
  </si>
  <si>
    <t xml:space="preserve">      13320  -  SHPENZIMET E TELEFONISË MOBILE</t>
  </si>
  <si>
    <t xml:space="preserve">      13508  -  PAJISJE TRAFIKU &lt;1000</t>
  </si>
  <si>
    <t xml:space="preserve">      13630  -  FURNIZIME MJEKËSORE</t>
  </si>
  <si>
    <t xml:space="preserve">      13650  -  FURNIZIM ME VESHMBATHJE</t>
  </si>
  <si>
    <t xml:space="preserve">      14040  -  MIRËMBAJTJA E TEKNOLOGJISË INFORMATIVE</t>
  </si>
  <si>
    <t xml:space="preserve">      22200  -  PAGESA PËR PËRFITUESIT INDIVIDUAL</t>
  </si>
  <si>
    <t xml:space="preserve">      31125  -  OBJEKTET MEMORIALË</t>
  </si>
  <si>
    <t xml:space="preserve">      31230  -  NDËRTIMI I RRUGËVE LOKALE</t>
  </si>
  <si>
    <t xml:space="preserve">      31510  -  FURNIZIMI ME RRYMË GJENRATOR TRAFNS</t>
  </si>
  <si>
    <t xml:space="preserve">      14023  -  MIRËMBAJTJA E SHKOLLAVE</t>
  </si>
  <si>
    <t xml:space="preserve">      14130  -  QIRAJA - PAJISJET</t>
  </si>
  <si>
    <t xml:space="preserve">      13490  -  SHËRBIMET E VARRIMIT</t>
  </si>
  <si>
    <t>GANI RAMA</t>
  </si>
  <si>
    <t>Nr</t>
  </si>
  <si>
    <t>BURIMET E TË ARDHURAVE</t>
  </si>
  <si>
    <t>50013  -  TAKSA PËR  CERTIFIKATAT E LINDJES</t>
  </si>
  <si>
    <t>50014  -  TAKSA PËR  CERTIFIKATAT E KURORËZIMIT</t>
  </si>
  <si>
    <t>50015  -  TAKSA PËR CERTIFIKATAT E VDEKJES</t>
  </si>
  <si>
    <t>50016  -  TAKSA PËR  CERTIFIKATA TJERA</t>
  </si>
  <si>
    <t xml:space="preserve">50017  -  TAKSA PËR VERIFIKIMIN E  DOKUM. </t>
  </si>
  <si>
    <t>50019  -  TAKSA  TJERA ADMINISTRATIVE</t>
  </si>
  <si>
    <t>ADMINISTRATA</t>
  </si>
  <si>
    <t>50019  -  GJOBAT PER PIJE ALKOHOLIKE</t>
  </si>
  <si>
    <t>50104  -  GJOBAT NGA INSPEKTORATI</t>
  </si>
  <si>
    <t xml:space="preserve">50505  -  INSPEKTIMI VETERINAR </t>
  </si>
  <si>
    <t>50507  -  INSPEKTIMI HIGJIENIK SANITAR</t>
  </si>
  <si>
    <t>INSPEKCIONI</t>
  </si>
  <si>
    <t>40110  -  TATIMI NË PRONË</t>
  </si>
  <si>
    <t>50001  -  TAKSA - REGJISTRIMI I AUTOMJETEVE</t>
  </si>
  <si>
    <t>50408  -  QIRAJA NGA OBJEKTET PUBLIKE</t>
  </si>
  <si>
    <t>FINANCAT</t>
  </si>
  <si>
    <t>50005  -  TAKSA E LEJEVE  TË VOZITJES</t>
  </si>
  <si>
    <t>50008  -  TAKSA PER PARKINGJE</t>
  </si>
  <si>
    <t>50103  -  SEKUSTRIMIM AUTOMJETEVE</t>
  </si>
  <si>
    <t>50401  -  SHITJA E AUTOMJETEVE</t>
  </si>
  <si>
    <t>50406  -  PRONA PUBLIKE PËR TREGTI TË HAPUR</t>
  </si>
  <si>
    <t>SHERBIMET PUBLIKE</t>
  </si>
  <si>
    <t>50012  -  TAKSA PËR  NDRIMIN E DESTINAC. TE TOKES</t>
  </si>
  <si>
    <t>Pylltaria-Shitja e drunjeve të konfiskuar</t>
  </si>
  <si>
    <t>BUJQESIA</t>
  </si>
  <si>
    <t>50019  -  TAKSA ADMINISTRATIVE-ZGJATJA E ORARIT</t>
  </si>
  <si>
    <t>50029  -  TAKSA  PËR USHTRIMIN E VEPRIMTARISË</t>
  </si>
  <si>
    <t>ZHVILLIMI EKONOMIK</t>
  </si>
  <si>
    <t xml:space="preserve">50503  -  TAKSA  PËR EKSPERTIZA </t>
  </si>
  <si>
    <t>50504  -  TAKSA  PËR MATJEN E TOKËS NË TEREN</t>
  </si>
  <si>
    <t>KADASTËR</t>
  </si>
  <si>
    <t>50009  -  TAKSA PËR LEJE NDËRTIMI</t>
  </si>
  <si>
    <t>50011  -  TAKSA PËR  REGJISTR. E TRASHËG.</t>
  </si>
  <si>
    <t>50026  -  TAKSA PËR LEGALIZIMIN E OBJEKTEVE</t>
  </si>
  <si>
    <t>50405  -  SHFRYTËZIMI I PRONËS PUBLIKE</t>
  </si>
  <si>
    <t>50408   -  QIRAJA PER SHFRYTZIMIN E BANESAVE</t>
  </si>
  <si>
    <t>URBANIZMI</t>
  </si>
  <si>
    <t>SHENDETËSIA</t>
  </si>
  <si>
    <t>KULTURA</t>
  </si>
  <si>
    <t xml:space="preserve">ARSIMI </t>
  </si>
  <si>
    <t>I</t>
  </si>
  <si>
    <t>TOTALI I ADMINISTRATES KOMUNALE</t>
  </si>
  <si>
    <t>DONACIONET</t>
  </si>
  <si>
    <t>II</t>
  </si>
  <si>
    <t>TOTALI ME DONACIONE</t>
  </si>
  <si>
    <t>TE HYRAT NGA TRAFIKU</t>
  </si>
  <si>
    <t>TE HYRAT NGA GJYKATA</t>
  </si>
  <si>
    <t>TE HYRAT NGA PYJET</t>
  </si>
  <si>
    <t>III</t>
  </si>
  <si>
    <t>TOTALI I TE HYRAVE KOMUNALE</t>
  </si>
  <si>
    <t>Planifikimi  Shkurt 2022</t>
  </si>
  <si>
    <t xml:space="preserve">  Realizimi   Shkurt  2022</t>
  </si>
  <si>
    <t>Realizimi  Shkurt 2021</t>
  </si>
  <si>
    <t>Realizimi  Shkurt 2020</t>
  </si>
  <si>
    <t>Progresi me planif.</t>
  </si>
  <si>
    <t>Krahasimi  me 2021</t>
  </si>
  <si>
    <t xml:space="preserve">               SHKURT- RAPORTI  ANALITIKE I SHPENZIMEVE MUJORE   PËR TRI VITE</t>
  </si>
  <si>
    <t xml:space="preserve">     SHKURT- RAPORTI ANALITIKE  I  TË HYRAVE MUJORE PËR TRI VITE</t>
  </si>
  <si>
    <t>Krahasimi me 2020</t>
  </si>
  <si>
    <t>Krahasimi me  2021</t>
  </si>
  <si>
    <t xml:space="preserve">      13132  -  AKOMODIMI I UDHËT.  ZYRTARË BRENDA VENDI</t>
  </si>
  <si>
    <t xml:space="preserve">      13140  -  SHPENZIMET E UDHËT.  ZYRTARE JASHTË VENDIT</t>
  </si>
  <si>
    <t xml:space="preserve">      13620  -  FURNIZ. ME USHQIM DHE PIJE(JO DREKA ZYRTARE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</si>
</sst>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_-* #,##0.00_L_e_k_-;\-* #,##0.00_L_e_k_-;_-* &quot;-&quot;??_L_e_k_-;_-@_-"/>
  </numFmts>
  <fonts count="51">
    <font>
      <sz val="10"/>
      <name val="Arial"/>
      <family val="0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Arial"/>
      <family val="2"/>
    </font>
    <font>
      <sz val="10"/>
      <name val="Times New Roman"/>
      <family val="1"/>
    </font>
    <font>
      <sz val="11"/>
      <name val="Arial"/>
      <family val="2"/>
    </font>
    <font>
      <b/>
      <i/>
      <sz val="10"/>
      <name val="Times New Roman"/>
      <family val="1"/>
    </font>
    <font>
      <sz val="9"/>
      <color indexed="8"/>
      <name val="Arial"/>
      <family val="2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>
        <color indexed="8"/>
      </left>
      <right style="thin">
        <color indexed="8"/>
      </right>
      <top style="thin"/>
      <bottom style="double"/>
    </border>
    <border>
      <left style="thin">
        <color indexed="8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33" borderId="0" xfId="0" applyFont="1" applyFill="1" applyBorder="1" applyAlignment="1" applyProtection="1">
      <alignment vertical="center" wrapText="1"/>
      <protection/>
    </xf>
    <xf numFmtId="0" fontId="1" fillId="33" borderId="10" xfId="0" applyFont="1" applyFill="1" applyBorder="1" applyAlignment="1" applyProtection="1">
      <alignment horizontal="left" vertical="center" wrapText="1"/>
      <protection/>
    </xf>
    <xf numFmtId="4" fontId="1" fillId="33" borderId="10" xfId="0" applyNumberFormat="1" applyFont="1" applyFill="1" applyBorder="1" applyAlignment="1" applyProtection="1">
      <alignment horizontal="right" vertical="center" wrapText="1"/>
      <protection/>
    </xf>
    <xf numFmtId="0" fontId="4" fillId="34" borderId="0" xfId="0" applyFont="1" applyFill="1" applyAlignment="1">
      <alignment/>
    </xf>
    <xf numFmtId="0" fontId="3" fillId="33" borderId="0" xfId="0" applyFont="1" applyFill="1" applyBorder="1" applyAlignment="1" applyProtection="1">
      <alignment vertical="center" wrapText="1"/>
      <protection/>
    </xf>
    <xf numFmtId="0" fontId="3" fillId="34" borderId="11" xfId="0" applyFont="1" applyFill="1" applyBorder="1" applyAlignment="1" applyProtection="1">
      <alignment horizontal="left" vertical="center" wrapText="1"/>
      <protection/>
    </xf>
    <xf numFmtId="0" fontId="6" fillId="34" borderId="0" xfId="0" applyFont="1" applyFill="1" applyAlignment="1">
      <alignment/>
    </xf>
    <xf numFmtId="10" fontId="7" fillId="34" borderId="12" xfId="0" applyNumberFormat="1" applyFont="1" applyFill="1" applyBorder="1" applyAlignment="1">
      <alignment/>
    </xf>
    <xf numFmtId="43" fontId="2" fillId="0" borderId="0" xfId="42" applyFont="1" applyAlignment="1">
      <alignment/>
    </xf>
    <xf numFmtId="43" fontId="3" fillId="34" borderId="13" xfId="42" applyFont="1" applyFill="1" applyBorder="1" applyAlignment="1" applyProtection="1">
      <alignment horizontal="right" vertical="center" wrapText="1"/>
      <protection/>
    </xf>
    <xf numFmtId="43" fontId="2" fillId="0" borderId="12" xfId="0" applyNumberFormat="1" applyFont="1" applyBorder="1" applyAlignment="1">
      <alignment/>
    </xf>
    <xf numFmtId="4" fontId="1" fillId="33" borderId="12" xfId="0" applyNumberFormat="1" applyFont="1" applyFill="1" applyBorder="1" applyAlignment="1" applyProtection="1">
      <alignment horizontal="right" vertical="center" wrapText="1"/>
      <protection/>
    </xf>
    <xf numFmtId="43" fontId="1" fillId="0" borderId="10" xfId="42" applyFont="1" applyFill="1" applyBorder="1" applyAlignment="1" applyProtection="1">
      <alignment horizontal="center" vertical="center" wrapText="1"/>
      <protection/>
    </xf>
    <xf numFmtId="0" fontId="3" fillId="34" borderId="10" xfId="0" applyFont="1" applyFill="1" applyBorder="1" applyAlignment="1" applyProtection="1">
      <alignment vertical="center" wrapText="1"/>
      <protection/>
    </xf>
    <xf numFmtId="43" fontId="3" fillId="34" borderId="10" xfId="0" applyNumberFormat="1" applyFont="1" applyFill="1" applyBorder="1" applyAlignment="1" applyProtection="1">
      <alignment vertical="center" wrapText="1"/>
      <protection/>
    </xf>
    <xf numFmtId="0" fontId="1" fillId="33" borderId="10" xfId="0" applyFont="1" applyFill="1" applyBorder="1" applyAlignment="1" applyProtection="1">
      <alignment horizontal="center" vertical="center" wrapText="1"/>
      <protection/>
    </xf>
    <xf numFmtId="0" fontId="1" fillId="33" borderId="14" xfId="0" applyFont="1" applyFill="1" applyBorder="1" applyAlignment="1" applyProtection="1">
      <alignment horizontal="center" vertical="center" wrapText="1"/>
      <protection/>
    </xf>
    <xf numFmtId="4" fontId="1" fillId="33" borderId="14" xfId="0" applyNumberFormat="1" applyFont="1" applyFill="1" applyBorder="1" applyAlignment="1" applyProtection="1">
      <alignment horizontal="right" vertical="center" wrapText="1"/>
      <protection/>
    </xf>
    <xf numFmtId="43" fontId="1" fillId="0" borderId="14" xfId="42" applyFont="1" applyFill="1" applyBorder="1" applyAlignment="1" applyProtection="1">
      <alignment horizontal="center" vertical="center" wrapText="1"/>
      <protection/>
    </xf>
    <xf numFmtId="43" fontId="1" fillId="33" borderId="0" xfId="42" applyFont="1" applyFill="1" applyBorder="1" applyAlignment="1" applyProtection="1">
      <alignment vertical="center" wrapText="1"/>
      <protection/>
    </xf>
    <xf numFmtId="43" fontId="1" fillId="33" borderId="10" xfId="42" applyFont="1" applyFill="1" applyBorder="1" applyAlignment="1" applyProtection="1">
      <alignment horizontal="center" vertical="center" wrapText="1"/>
      <protection/>
    </xf>
    <xf numFmtId="43" fontId="10" fillId="0" borderId="0" xfId="42" applyFont="1" applyAlignment="1">
      <alignment/>
    </xf>
    <xf numFmtId="10" fontId="10" fillId="0" borderId="12" xfId="0" applyNumberFormat="1" applyFont="1" applyFill="1" applyBorder="1" applyAlignment="1">
      <alignment/>
    </xf>
    <xf numFmtId="10" fontId="7" fillId="34" borderId="15" xfId="0" applyNumberFormat="1" applyFont="1" applyFill="1" applyBorder="1" applyAlignment="1">
      <alignment/>
    </xf>
    <xf numFmtId="10" fontId="10" fillId="0" borderId="15" xfId="0" applyNumberFormat="1" applyFont="1" applyFill="1" applyBorder="1" applyAlignment="1">
      <alignment/>
    </xf>
    <xf numFmtId="0" fontId="10" fillId="0" borderId="15" xfId="0" applyFont="1" applyFill="1" applyBorder="1" applyAlignment="1">
      <alignment vertical="center"/>
    </xf>
    <xf numFmtId="0" fontId="10" fillId="0" borderId="12" xfId="0" applyFont="1" applyFill="1" applyBorder="1" applyAlignment="1">
      <alignment vertical="center"/>
    </xf>
    <xf numFmtId="0" fontId="7" fillId="35" borderId="12" xfId="0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0" fontId="13" fillId="33" borderId="11" xfId="0" applyFont="1" applyFill="1" applyBorder="1" applyAlignment="1" applyProtection="1">
      <alignment horizontal="left" vertical="center" wrapText="1"/>
      <protection/>
    </xf>
    <xf numFmtId="10" fontId="10" fillId="33" borderId="12" xfId="42" applyNumberFormat="1" applyFont="1" applyFill="1" applyBorder="1" applyAlignment="1">
      <alignment horizontal="right" vertical="center" wrapText="1"/>
    </xf>
    <xf numFmtId="0" fontId="13" fillId="33" borderId="10" xfId="0" applyFont="1" applyFill="1" applyBorder="1" applyAlignment="1" applyProtection="1">
      <alignment horizontal="left" vertical="center" wrapText="1"/>
      <protection/>
    </xf>
    <xf numFmtId="10" fontId="7" fillId="34" borderId="12" xfId="42" applyNumberFormat="1" applyFont="1" applyFill="1" applyBorder="1" applyAlignment="1">
      <alignment horizontal="right" vertical="center" wrapText="1"/>
    </xf>
    <xf numFmtId="43" fontId="7" fillId="36" borderId="12" xfId="42" applyFont="1" applyFill="1" applyBorder="1" applyAlignment="1">
      <alignment horizontal="center" vertical="center" wrapText="1"/>
    </xf>
    <xf numFmtId="10" fontId="7" fillId="35" borderId="12" xfId="42" applyNumberFormat="1" applyFont="1" applyFill="1" applyBorder="1" applyAlignment="1">
      <alignment horizontal="right" vertical="center" wrapText="1"/>
    </xf>
    <xf numFmtId="10" fontId="10" fillId="33" borderId="15" xfId="42" applyNumberFormat="1" applyFont="1" applyFill="1" applyBorder="1" applyAlignment="1">
      <alignment horizontal="right" vertical="center" wrapText="1"/>
    </xf>
    <xf numFmtId="10" fontId="7" fillId="36" borderId="12" xfId="42" applyNumberFormat="1" applyFont="1" applyFill="1" applyBorder="1" applyAlignment="1">
      <alignment horizontal="right" vertical="center" wrapText="1"/>
    </xf>
    <xf numFmtId="10" fontId="7" fillId="0" borderId="12" xfId="42" applyNumberFormat="1" applyFont="1" applyFill="1" applyBorder="1" applyAlignment="1">
      <alignment horizontal="right" vertical="center" wrapText="1"/>
    </xf>
    <xf numFmtId="0" fontId="14" fillId="33" borderId="0" xfId="0" applyFont="1" applyFill="1" applyBorder="1" applyAlignment="1" applyProtection="1">
      <alignment vertical="center" wrapText="1"/>
      <protection/>
    </xf>
    <xf numFmtId="10" fontId="15" fillId="34" borderId="16" xfId="42" applyNumberFormat="1" applyFont="1" applyFill="1" applyBorder="1" applyAlignment="1">
      <alignment horizontal="right" vertical="center" wrapText="1"/>
    </xf>
    <xf numFmtId="43" fontId="16" fillId="33" borderId="15" xfId="42" applyFont="1" applyFill="1" applyBorder="1" applyAlignment="1">
      <alignment horizontal="center" vertical="center" wrapText="1"/>
    </xf>
    <xf numFmtId="10" fontId="15" fillId="0" borderId="15" xfId="42" applyNumberFormat="1" applyFont="1" applyFill="1" applyBorder="1" applyAlignment="1">
      <alignment horizontal="right" vertical="center" wrapText="1"/>
    </xf>
    <xf numFmtId="43" fontId="15" fillId="34" borderId="16" xfId="42" applyFont="1" applyFill="1" applyBorder="1" applyAlignment="1">
      <alignment horizontal="center" vertical="center" wrapText="1"/>
    </xf>
    <xf numFmtId="0" fontId="7" fillId="36" borderId="12" xfId="0" applyFont="1" applyFill="1" applyBorder="1" applyAlignment="1">
      <alignment horizontal="left" vertical="center" wrapText="1"/>
    </xf>
    <xf numFmtId="0" fontId="7" fillId="36" borderId="17" xfId="0" applyFont="1" applyFill="1" applyBorder="1" applyAlignment="1">
      <alignment horizontal="left" vertical="center"/>
    </xf>
    <xf numFmtId="0" fontId="7" fillId="36" borderId="12" xfId="0" applyFont="1" applyFill="1" applyBorder="1" applyAlignment="1">
      <alignment horizontal="left" vertical="center"/>
    </xf>
    <xf numFmtId="0" fontId="10" fillId="0" borderId="17" xfId="0" applyFont="1" applyBorder="1" applyAlignment="1">
      <alignment horizontal="left" vertical="center"/>
    </xf>
    <xf numFmtId="4" fontId="7" fillId="36" borderId="17" xfId="0" applyNumberFormat="1" applyFont="1" applyFill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7" fillId="35" borderId="17" xfId="0" applyFont="1" applyFill="1" applyBorder="1" applyAlignment="1">
      <alignment horizontal="left" vertical="center"/>
    </xf>
    <xf numFmtId="0" fontId="15" fillId="34" borderId="18" xfId="0" applyFont="1" applyFill="1" applyBorder="1" applyAlignment="1">
      <alignment vertical="center"/>
    </xf>
    <xf numFmtId="0" fontId="4" fillId="37" borderId="16" xfId="0" applyFont="1" applyFill="1" applyBorder="1" applyAlignment="1">
      <alignment vertical="center"/>
    </xf>
    <xf numFmtId="0" fontId="15" fillId="34" borderId="16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10" fillId="0" borderId="15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7" fillId="36" borderId="12" xfId="0" applyFont="1" applyFill="1" applyBorder="1" applyAlignment="1">
      <alignment horizontal="center" vertical="center"/>
    </xf>
    <xf numFmtId="0" fontId="7" fillId="35" borderId="12" xfId="0" applyFont="1" applyFill="1" applyBorder="1" applyAlignment="1">
      <alignment horizontal="center" vertical="center"/>
    </xf>
    <xf numFmtId="0" fontId="7" fillId="35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43" fontId="10" fillId="0" borderId="15" xfId="42" applyFont="1" applyBorder="1" applyAlignment="1">
      <alignment vertical="center"/>
    </xf>
    <xf numFmtId="43" fontId="10" fillId="33" borderId="15" xfId="42" applyFont="1" applyFill="1" applyBorder="1" applyAlignment="1">
      <alignment vertical="center"/>
    </xf>
    <xf numFmtId="43" fontId="10" fillId="0" borderId="12" xfId="42" applyFont="1" applyBorder="1" applyAlignment="1">
      <alignment vertical="center"/>
    </xf>
    <xf numFmtId="43" fontId="10" fillId="33" borderId="12" xfId="42" applyFont="1" applyFill="1" applyBorder="1" applyAlignment="1">
      <alignment vertical="center"/>
    </xf>
    <xf numFmtId="43" fontId="7" fillId="36" borderId="12" xfId="42" applyFont="1" applyFill="1" applyBorder="1" applyAlignment="1">
      <alignment vertical="center"/>
    </xf>
    <xf numFmtId="43" fontId="7" fillId="34" borderId="12" xfId="42" applyFont="1" applyFill="1" applyBorder="1" applyAlignment="1">
      <alignment vertical="center"/>
    </xf>
    <xf numFmtId="43" fontId="10" fillId="0" borderId="12" xfId="42" applyFont="1" applyFill="1" applyBorder="1" applyAlignment="1">
      <alignment vertical="center"/>
    </xf>
    <xf numFmtId="43" fontId="10" fillId="38" borderId="12" xfId="42" applyFont="1" applyFill="1" applyBorder="1" applyAlignment="1">
      <alignment vertical="center"/>
    </xf>
    <xf numFmtId="43" fontId="7" fillId="35" borderId="12" xfId="42" applyFont="1" applyFill="1" applyBorder="1" applyAlignment="1">
      <alignment vertical="center"/>
    </xf>
    <xf numFmtId="43" fontId="15" fillId="34" borderId="16" xfId="42" applyFont="1" applyFill="1" applyBorder="1" applyAlignment="1">
      <alignment vertical="center"/>
    </xf>
    <xf numFmtId="43" fontId="15" fillId="0" borderId="12" xfId="42" applyFont="1" applyFill="1" applyBorder="1" applyAlignment="1">
      <alignment vertical="center"/>
    </xf>
    <xf numFmtId="43" fontId="15" fillId="0" borderId="15" xfId="42" applyFont="1" applyFill="1" applyBorder="1" applyAlignment="1">
      <alignment vertical="center"/>
    </xf>
    <xf numFmtId="43" fontId="10" fillId="35" borderId="15" xfId="42" applyFont="1" applyFill="1" applyBorder="1" applyAlignment="1">
      <alignment vertical="center"/>
    </xf>
    <xf numFmtId="43" fontId="7" fillId="0" borderId="12" xfId="42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15" fillId="34" borderId="15" xfId="0" applyFont="1" applyFill="1" applyBorder="1" applyAlignment="1">
      <alignment horizontal="center" vertical="center"/>
    </xf>
    <xf numFmtId="0" fontId="15" fillId="34" borderId="19" xfId="0" applyFont="1" applyFill="1" applyBorder="1" applyAlignment="1">
      <alignment horizontal="center" vertical="center"/>
    </xf>
    <xf numFmtId="0" fontId="7" fillId="35" borderId="15" xfId="0" applyFont="1" applyFill="1" applyBorder="1" applyAlignment="1">
      <alignment horizontal="center" vertical="center"/>
    </xf>
    <xf numFmtId="0" fontId="7" fillId="35" borderId="16" xfId="0" applyFont="1" applyFill="1" applyBorder="1" applyAlignment="1">
      <alignment horizontal="center" vertical="center" wrapText="1"/>
    </xf>
    <xf numFmtId="43" fontId="12" fillId="35" borderId="16" xfId="42" applyFont="1" applyFill="1" applyBorder="1" applyAlignment="1">
      <alignment horizontal="center" vertical="center" wrapText="1"/>
    </xf>
    <xf numFmtId="43" fontId="7" fillId="35" borderId="16" xfId="42" applyFont="1" applyFill="1" applyBorder="1" applyAlignment="1">
      <alignment horizontal="center" vertical="center" wrapText="1"/>
    </xf>
    <xf numFmtId="0" fontId="8" fillId="35" borderId="16" xfId="0" applyFont="1" applyFill="1" applyBorder="1" applyAlignment="1">
      <alignment vertical="center" wrapText="1"/>
    </xf>
    <xf numFmtId="0" fontId="5" fillId="35" borderId="20" xfId="0" applyFont="1" applyFill="1" applyBorder="1" applyAlignment="1" applyProtection="1">
      <alignment horizontal="center" vertical="center" wrapText="1"/>
      <protection/>
    </xf>
    <xf numFmtId="0" fontId="5" fillId="35" borderId="21" xfId="0" applyFont="1" applyFill="1" applyBorder="1" applyAlignment="1" applyProtection="1">
      <alignment horizontal="center" vertical="center" wrapText="1"/>
      <protection/>
    </xf>
    <xf numFmtId="0" fontId="5" fillId="34" borderId="22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104775</xdr:rowOff>
    </xdr:from>
    <xdr:to>
      <xdr:col>0</xdr:col>
      <xdr:colOff>695325</xdr:colOff>
      <xdr:row>1</xdr:row>
      <xdr:rowOff>295275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6762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361950</xdr:colOff>
      <xdr:row>1</xdr:row>
      <xdr:rowOff>247650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762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3"/>
  <sheetViews>
    <sheetView showGridLines="0" tabSelected="1" view="pageBreakPreview" zoomScaleSheetLayoutView="100" zoomScalePageLayoutView="0" workbookViewId="0" topLeftCell="A7">
      <selection activeCell="L21" sqref="L20:M21"/>
    </sheetView>
  </sheetViews>
  <sheetFormatPr defaultColWidth="9.140625" defaultRowHeight="12.75"/>
  <cols>
    <col min="1" max="1" width="66.57421875" style="1" bestFit="1" customWidth="1"/>
    <col min="2" max="2" width="14.28125" style="10" bestFit="1" customWidth="1"/>
    <col min="3" max="3" width="13.7109375" style="10" customWidth="1"/>
    <col min="4" max="4" width="14.28125" style="1" bestFit="1" customWidth="1"/>
    <col min="5" max="5" width="9.00390625" style="1" customWidth="1"/>
    <col min="6" max="6" width="9.00390625" style="1" bestFit="1" customWidth="1"/>
    <col min="7" max="7" width="14.57421875" style="1" bestFit="1" customWidth="1"/>
    <col min="8" max="16384" width="9.140625" style="1" customWidth="1"/>
  </cols>
  <sheetData>
    <row r="1" spans="1:4" ht="24" customHeight="1">
      <c r="A1" s="6"/>
      <c r="B1" s="21"/>
      <c r="C1" s="21"/>
      <c r="D1" s="2"/>
    </row>
    <row r="2" spans="1:5" ht="32.25" customHeight="1">
      <c r="A2" s="88" t="s">
        <v>116</v>
      </c>
      <c r="B2" s="88"/>
      <c r="C2" s="88"/>
      <c r="D2" s="88"/>
      <c r="E2" s="88"/>
    </row>
    <row r="3" spans="1:6" s="8" customFormat="1" ht="24.75" thickBot="1">
      <c r="A3" s="86" t="s">
        <v>0</v>
      </c>
      <c r="B3" s="86">
        <v>2022</v>
      </c>
      <c r="C3" s="86">
        <v>2021</v>
      </c>
      <c r="D3" s="87">
        <v>2020</v>
      </c>
      <c r="E3" s="85" t="s">
        <v>119</v>
      </c>
      <c r="F3" s="85" t="s">
        <v>118</v>
      </c>
    </row>
    <row r="4" spans="1:7" s="5" customFormat="1" ht="15.75" customHeight="1" thickTop="1">
      <c r="A4" s="7" t="s">
        <v>1</v>
      </c>
      <c r="B4" s="11">
        <f>B62</f>
        <v>1414599.2999999996</v>
      </c>
      <c r="C4" s="11">
        <f>C62</f>
        <v>841286.01</v>
      </c>
      <c r="D4" s="11">
        <f>D62</f>
        <v>1370599.65</v>
      </c>
      <c r="E4" s="9">
        <f>B4/C4</f>
        <v>1.681472511351995</v>
      </c>
      <c r="F4" s="25">
        <f>B4/D4</f>
        <v>1.0321024815671007</v>
      </c>
      <c r="G4" s="8"/>
    </row>
    <row r="5" spans="1:7" s="5" customFormat="1" ht="15.75" customHeight="1">
      <c r="A5" s="3" t="s">
        <v>13</v>
      </c>
      <c r="B5" s="22">
        <v>996297.08</v>
      </c>
      <c r="C5" s="12"/>
      <c r="D5" s="14">
        <v>951307.9</v>
      </c>
      <c r="E5" s="24" t="e">
        <f>B5/C5</f>
        <v>#DIV/0!</v>
      </c>
      <c r="F5" s="26">
        <f>B5/D5</f>
        <v>1.0472919230461557</v>
      </c>
      <c r="G5" s="8"/>
    </row>
    <row r="6" spans="1:7" ht="15.75" customHeight="1">
      <c r="A6" s="3" t="s">
        <v>14</v>
      </c>
      <c r="B6" s="22">
        <v>5406.1</v>
      </c>
      <c r="C6" s="12"/>
      <c r="D6" s="14">
        <v>4933.34</v>
      </c>
      <c r="E6" s="24" t="e">
        <f aca="true" t="shared" si="0" ref="E6:E61">B6/C6</f>
        <v>#DIV/0!</v>
      </c>
      <c r="F6" s="26">
        <f aca="true" t="shared" si="1" ref="F6:F62">B6/D6</f>
        <v>1.09582960023027</v>
      </c>
      <c r="G6" s="8"/>
    </row>
    <row r="7" spans="1:7" ht="15.75" customHeight="1">
      <c r="A7" s="3" t="s">
        <v>15</v>
      </c>
      <c r="B7" s="22">
        <v>557.64</v>
      </c>
      <c r="C7" s="12"/>
      <c r="D7" s="14">
        <v>407.35</v>
      </c>
      <c r="E7" s="24" t="e">
        <f t="shared" si="0"/>
        <v>#DIV/0!</v>
      </c>
      <c r="F7" s="26">
        <f t="shared" si="1"/>
        <v>1.368945624156131</v>
      </c>
      <c r="G7" s="8"/>
    </row>
    <row r="8" spans="1:7" ht="15.75" customHeight="1">
      <c r="A8" s="3" t="s">
        <v>32</v>
      </c>
      <c r="B8" s="22">
        <v>4480</v>
      </c>
      <c r="C8" s="13"/>
      <c r="D8" s="14">
        <v>5200</v>
      </c>
      <c r="E8" s="24" t="e">
        <f t="shared" si="0"/>
        <v>#DIV/0!</v>
      </c>
      <c r="F8" s="26">
        <f t="shared" si="1"/>
        <v>0.8615384615384616</v>
      </c>
      <c r="G8" s="8"/>
    </row>
    <row r="9" spans="1:7" ht="15.75" customHeight="1">
      <c r="A9" s="3" t="s">
        <v>16</v>
      </c>
      <c r="B9" s="22">
        <v>59268.77</v>
      </c>
      <c r="C9" s="12"/>
      <c r="D9" s="14">
        <v>54430.16</v>
      </c>
      <c r="E9" s="24" t="e">
        <f t="shared" si="0"/>
        <v>#DIV/0!</v>
      </c>
      <c r="F9" s="26">
        <f t="shared" si="1"/>
        <v>1.0888957519140123</v>
      </c>
      <c r="G9" s="8"/>
    </row>
    <row r="10" spans="1:7" ht="15.75" customHeight="1">
      <c r="A10" s="3" t="s">
        <v>17</v>
      </c>
      <c r="B10" s="22">
        <v>56068.41</v>
      </c>
      <c r="C10" s="12"/>
      <c r="D10" s="14">
        <v>53359.15</v>
      </c>
      <c r="E10" s="24" t="e">
        <f t="shared" si="0"/>
        <v>#DIV/0!</v>
      </c>
      <c r="F10" s="26">
        <f t="shared" si="1"/>
        <v>1.0507740471877831</v>
      </c>
      <c r="G10" s="8"/>
    </row>
    <row r="11" spans="1:7" ht="15.75" customHeight="1">
      <c r="A11" s="3" t="s">
        <v>18</v>
      </c>
      <c r="B11" s="22">
        <v>56068.41</v>
      </c>
      <c r="C11" s="12"/>
      <c r="D11" s="14">
        <v>53359.15</v>
      </c>
      <c r="E11" s="24" t="e">
        <f t="shared" si="0"/>
        <v>#DIV/0!</v>
      </c>
      <c r="F11" s="26">
        <f t="shared" si="1"/>
        <v>1.0507740471877831</v>
      </c>
      <c r="G11" s="8"/>
    </row>
    <row r="12" spans="1:7" ht="15.75" customHeight="1">
      <c r="A12" s="3" t="s">
        <v>44</v>
      </c>
      <c r="B12" s="22">
        <v>5104.56</v>
      </c>
      <c r="C12" s="19">
        <v>199497.89</v>
      </c>
      <c r="D12" s="18"/>
      <c r="E12" s="24">
        <f t="shared" si="0"/>
        <v>0.025587037537088738</v>
      </c>
      <c r="F12" s="26" t="e">
        <f t="shared" si="1"/>
        <v>#DIV/0!</v>
      </c>
      <c r="G12" s="8"/>
    </row>
    <row r="13" spans="1:7" ht="15.75" customHeight="1">
      <c r="A13" s="3" t="s">
        <v>120</v>
      </c>
      <c r="B13" s="19"/>
      <c r="C13" s="19">
        <v>1652</v>
      </c>
      <c r="D13" s="18"/>
      <c r="E13" s="24">
        <f t="shared" si="0"/>
        <v>0</v>
      </c>
      <c r="F13" s="26" t="e">
        <f t="shared" si="1"/>
        <v>#DIV/0!</v>
      </c>
      <c r="G13" s="8"/>
    </row>
    <row r="14" spans="1:7" ht="15.75" customHeight="1">
      <c r="A14" s="3" t="s">
        <v>121</v>
      </c>
      <c r="B14" s="13"/>
      <c r="C14" s="13"/>
      <c r="D14" s="14">
        <v>676</v>
      </c>
      <c r="E14" s="24" t="e">
        <f t="shared" si="0"/>
        <v>#DIV/0!</v>
      </c>
      <c r="F14" s="26">
        <f t="shared" si="1"/>
        <v>0</v>
      </c>
      <c r="G14" s="8"/>
    </row>
    <row r="15" spans="1:7" ht="15.75" customHeight="1">
      <c r="A15" s="3" t="s">
        <v>19</v>
      </c>
      <c r="B15" s="13"/>
      <c r="C15" s="13"/>
      <c r="D15" s="14">
        <v>334</v>
      </c>
      <c r="E15" s="24" t="e">
        <f t="shared" si="0"/>
        <v>#DIV/0!</v>
      </c>
      <c r="F15" s="26">
        <f t="shared" si="1"/>
        <v>0</v>
      </c>
      <c r="G15" s="8"/>
    </row>
    <row r="16" spans="1:7" ht="15.75" customHeight="1">
      <c r="A16" s="3" t="s">
        <v>2</v>
      </c>
      <c r="B16" s="22">
        <v>38392.06</v>
      </c>
      <c r="C16" s="19">
        <v>40074.91</v>
      </c>
      <c r="D16" s="14">
        <v>14233.03</v>
      </c>
      <c r="E16" s="24">
        <f t="shared" si="0"/>
        <v>0.9580073916572737</v>
      </c>
      <c r="F16" s="26">
        <f t="shared" si="1"/>
        <v>2.6973919116309033</v>
      </c>
      <c r="G16" s="8"/>
    </row>
    <row r="17" spans="1:7" ht="15.75" customHeight="1">
      <c r="A17" s="3" t="s">
        <v>3</v>
      </c>
      <c r="B17" s="22">
        <v>3094.75</v>
      </c>
      <c r="C17" s="19">
        <v>1952.3</v>
      </c>
      <c r="D17" s="14">
        <v>3341.22</v>
      </c>
      <c r="E17" s="24">
        <f t="shared" si="0"/>
        <v>1.5851815806996876</v>
      </c>
      <c r="F17" s="26">
        <f t="shared" si="1"/>
        <v>0.9262335314645549</v>
      </c>
      <c r="G17" s="8"/>
    </row>
    <row r="18" spans="1:6" ht="15.75" customHeight="1">
      <c r="A18" s="3" t="s">
        <v>4</v>
      </c>
      <c r="B18" s="22">
        <v>3744.44</v>
      </c>
      <c r="C18" s="19">
        <v>1926.75</v>
      </c>
      <c r="D18" s="14">
        <v>1233.02</v>
      </c>
      <c r="E18" s="24">
        <f t="shared" si="0"/>
        <v>1.9433969118982743</v>
      </c>
      <c r="F18" s="26">
        <f t="shared" si="1"/>
        <v>3.036803944785973</v>
      </c>
    </row>
    <row r="19" spans="1:6" ht="15.75" customHeight="1">
      <c r="A19" s="3" t="s">
        <v>5</v>
      </c>
      <c r="B19" s="22">
        <v>788.73</v>
      </c>
      <c r="C19" s="19">
        <v>3250.94</v>
      </c>
      <c r="D19" s="14">
        <v>12933.06</v>
      </c>
      <c r="E19" s="24">
        <f t="shared" si="0"/>
        <v>0.24261598183909885</v>
      </c>
      <c r="F19" s="26">
        <f t="shared" si="1"/>
        <v>0.06098556722075055</v>
      </c>
    </row>
    <row r="20" spans="1:6" ht="15.75" customHeight="1">
      <c r="A20" s="3" t="s">
        <v>6</v>
      </c>
      <c r="B20" s="22">
        <v>198.34</v>
      </c>
      <c r="C20" s="19">
        <v>409.8</v>
      </c>
      <c r="D20" s="14">
        <v>429.51</v>
      </c>
      <c r="E20" s="24">
        <f t="shared" si="0"/>
        <v>0.48399219131283555</v>
      </c>
      <c r="F20" s="26">
        <f t="shared" si="1"/>
        <v>0.4617820306861307</v>
      </c>
    </row>
    <row r="21" spans="1:6" ht="15.75" customHeight="1">
      <c r="A21" s="3" t="s">
        <v>20</v>
      </c>
      <c r="B21" s="22">
        <v>322.04</v>
      </c>
      <c r="C21" s="19">
        <v>532.02</v>
      </c>
      <c r="D21" s="14">
        <v>965.96</v>
      </c>
      <c r="E21" s="24">
        <f t="shared" si="0"/>
        <v>0.6053155896394873</v>
      </c>
      <c r="F21" s="26">
        <f t="shared" si="1"/>
        <v>0.33338854610956975</v>
      </c>
    </row>
    <row r="22" spans="1:6" ht="15.75" customHeight="1">
      <c r="A22" s="3" t="s">
        <v>45</v>
      </c>
      <c r="B22" s="19">
        <v>1338.08</v>
      </c>
      <c r="C22" s="19">
        <v>4680.89</v>
      </c>
      <c r="D22" s="14"/>
      <c r="E22" s="24">
        <f t="shared" si="0"/>
        <v>0.2858601676176966</v>
      </c>
      <c r="F22" s="26" t="e">
        <f t="shared" si="1"/>
        <v>#DIV/0!</v>
      </c>
    </row>
    <row r="23" spans="1:6" ht="15.75" customHeight="1">
      <c r="A23" s="3" t="s">
        <v>7</v>
      </c>
      <c r="B23" s="19"/>
      <c r="C23" s="19">
        <v>859.7</v>
      </c>
      <c r="D23" s="14">
        <v>1025.3</v>
      </c>
      <c r="E23" s="24">
        <f t="shared" si="0"/>
        <v>0</v>
      </c>
      <c r="F23" s="26">
        <f t="shared" si="1"/>
        <v>0</v>
      </c>
    </row>
    <row r="24" spans="1:6" ht="15.75" customHeight="1">
      <c r="A24" s="3" t="s">
        <v>33</v>
      </c>
      <c r="B24" s="19">
        <v>720</v>
      </c>
      <c r="C24" s="19">
        <v>446.43</v>
      </c>
      <c r="D24" s="14">
        <v>126.6</v>
      </c>
      <c r="E24" s="24">
        <f t="shared" si="0"/>
        <v>1.612794839056515</v>
      </c>
      <c r="F24" s="26">
        <f t="shared" si="1"/>
        <v>5.687203791469194</v>
      </c>
    </row>
    <row r="25" spans="1:6" ht="15.75" customHeight="1">
      <c r="A25" s="3" t="s">
        <v>21</v>
      </c>
      <c r="B25" s="19">
        <v>82965.13</v>
      </c>
      <c r="C25" s="19">
        <v>135492.2</v>
      </c>
      <c r="D25" s="14">
        <v>74472.88</v>
      </c>
      <c r="E25" s="24">
        <f t="shared" si="0"/>
        <v>0.6123240304607941</v>
      </c>
      <c r="F25" s="26">
        <f t="shared" si="1"/>
        <v>1.1140314433925478</v>
      </c>
    </row>
    <row r="26" spans="1:6" ht="15.75" customHeight="1">
      <c r="A26" s="3" t="s">
        <v>22</v>
      </c>
      <c r="B26" s="4"/>
      <c r="C26" s="4"/>
      <c r="D26" s="14">
        <v>521.5</v>
      </c>
      <c r="E26" s="24" t="e">
        <f t="shared" si="0"/>
        <v>#DIV/0!</v>
      </c>
      <c r="F26" s="26">
        <f t="shared" si="1"/>
        <v>0</v>
      </c>
    </row>
    <row r="27" spans="1:6" ht="15.75" customHeight="1">
      <c r="A27" s="3" t="s">
        <v>56</v>
      </c>
      <c r="B27" s="22">
        <v>450</v>
      </c>
      <c r="C27" s="4"/>
      <c r="D27" s="14"/>
      <c r="E27" s="24" t="e">
        <f>B27/C27</f>
        <v>#DIV/0!</v>
      </c>
      <c r="F27" s="26" t="e">
        <f>B27/D27</f>
        <v>#DIV/0!</v>
      </c>
    </row>
    <row r="28" spans="1:6" ht="15.75" customHeight="1">
      <c r="A28" s="3" t="s">
        <v>34</v>
      </c>
      <c r="B28" s="4">
        <v>85</v>
      </c>
      <c r="C28" s="4"/>
      <c r="D28" s="14">
        <v>198</v>
      </c>
      <c r="E28" s="24" t="e">
        <f t="shared" si="0"/>
        <v>#DIV/0!</v>
      </c>
      <c r="F28" s="26">
        <f t="shared" si="1"/>
        <v>0.4292929292929293</v>
      </c>
    </row>
    <row r="29" spans="1:6" ht="15.75" customHeight="1">
      <c r="A29" s="3" t="s">
        <v>46</v>
      </c>
      <c r="B29" s="19"/>
      <c r="C29" s="19">
        <v>1680</v>
      </c>
      <c r="D29" s="18"/>
      <c r="E29" s="24">
        <f t="shared" si="0"/>
        <v>0</v>
      </c>
      <c r="F29" s="26" t="e">
        <f t="shared" si="1"/>
        <v>#DIV/0!</v>
      </c>
    </row>
    <row r="30" spans="1:6" ht="15.75" customHeight="1">
      <c r="A30" s="3" t="s">
        <v>23</v>
      </c>
      <c r="B30" s="19">
        <v>288.3</v>
      </c>
      <c r="C30" s="19">
        <v>673.99</v>
      </c>
      <c r="D30" s="14">
        <v>2185.58</v>
      </c>
      <c r="E30" s="24">
        <f t="shared" si="0"/>
        <v>0.4277511535779463</v>
      </c>
      <c r="F30" s="26">
        <f t="shared" si="1"/>
        <v>0.13191006506282085</v>
      </c>
    </row>
    <row r="31" spans="1:6" ht="15.75" customHeight="1">
      <c r="A31" s="3" t="s">
        <v>8</v>
      </c>
      <c r="B31" s="19">
        <v>2240.25</v>
      </c>
      <c r="C31" s="19">
        <v>2345</v>
      </c>
      <c r="D31" s="14">
        <v>11490.23</v>
      </c>
      <c r="E31" s="24">
        <f t="shared" si="0"/>
        <v>0.9553304904051173</v>
      </c>
      <c r="F31" s="26">
        <f t="shared" si="1"/>
        <v>0.19496998754594122</v>
      </c>
    </row>
    <row r="32" spans="1:6" ht="15.75" customHeight="1">
      <c r="A32" s="3" t="s">
        <v>122</v>
      </c>
      <c r="B32" s="19">
        <v>141.91</v>
      </c>
      <c r="C32" s="19">
        <v>1163.87</v>
      </c>
      <c r="D32" s="14"/>
      <c r="E32" s="24">
        <f t="shared" si="0"/>
        <v>0.12192942510761512</v>
      </c>
      <c r="F32" s="26" t="e">
        <f t="shared" si="1"/>
        <v>#DIV/0!</v>
      </c>
    </row>
    <row r="33" spans="1:6" ht="15.75" customHeight="1">
      <c r="A33" s="3" t="s">
        <v>47</v>
      </c>
      <c r="B33" s="19"/>
      <c r="C33" s="19">
        <v>151</v>
      </c>
      <c r="D33" s="14"/>
      <c r="E33" s="24">
        <f t="shared" si="0"/>
        <v>0</v>
      </c>
      <c r="F33" s="26" t="e">
        <f t="shared" si="1"/>
        <v>#DIV/0!</v>
      </c>
    </row>
    <row r="34" spans="1:6" ht="15.75" customHeight="1">
      <c r="A34" s="3" t="s">
        <v>35</v>
      </c>
      <c r="B34" s="19">
        <v>5797</v>
      </c>
      <c r="C34" s="19">
        <v>149.9</v>
      </c>
      <c r="D34" s="14">
        <v>5459.64</v>
      </c>
      <c r="E34" s="24">
        <f t="shared" si="0"/>
        <v>38.67244829886591</v>
      </c>
      <c r="F34" s="26">
        <f t="shared" si="1"/>
        <v>1.0617916199602904</v>
      </c>
    </row>
    <row r="35" spans="1:6" ht="15.75" customHeight="1">
      <c r="A35" s="3" t="s">
        <v>48</v>
      </c>
      <c r="B35" s="19"/>
      <c r="C35" s="19">
        <v>192</v>
      </c>
      <c r="D35" s="14"/>
      <c r="E35" s="24">
        <f t="shared" si="0"/>
        <v>0</v>
      </c>
      <c r="F35" s="26" t="e">
        <f t="shared" si="1"/>
        <v>#DIV/0!</v>
      </c>
    </row>
    <row r="36" spans="1:6" ht="15.75" customHeight="1">
      <c r="A36" s="3" t="s">
        <v>36</v>
      </c>
      <c r="B36" s="19"/>
      <c r="C36" s="19"/>
      <c r="D36" s="14">
        <v>1604.5</v>
      </c>
      <c r="E36" s="24" t="e">
        <f t="shared" si="0"/>
        <v>#DIV/0!</v>
      </c>
      <c r="F36" s="26">
        <f t="shared" si="1"/>
        <v>0</v>
      </c>
    </row>
    <row r="37" spans="1:6" ht="15.75" customHeight="1">
      <c r="A37" s="3" t="s">
        <v>24</v>
      </c>
      <c r="B37" s="19">
        <v>2033.2</v>
      </c>
      <c r="C37" s="19">
        <v>30765.55</v>
      </c>
      <c r="D37" s="14">
        <v>12532.3</v>
      </c>
      <c r="E37" s="24">
        <f t="shared" si="0"/>
        <v>0.06608690564608792</v>
      </c>
      <c r="F37" s="26">
        <f t="shared" si="1"/>
        <v>0.1622367801600664</v>
      </c>
    </row>
    <row r="38" spans="1:6" ht="15.75" customHeight="1">
      <c r="A38" s="3" t="s">
        <v>37</v>
      </c>
      <c r="B38" s="4"/>
      <c r="C38" s="4">
        <v>990</v>
      </c>
      <c r="D38" s="14">
        <v>4673.6</v>
      </c>
      <c r="E38" s="24">
        <f t="shared" si="0"/>
        <v>0</v>
      </c>
      <c r="F38" s="26">
        <f t="shared" si="1"/>
        <v>0</v>
      </c>
    </row>
    <row r="39" spans="1:6" ht="15.75" customHeight="1">
      <c r="A39" s="3" t="s">
        <v>38</v>
      </c>
      <c r="B39" s="4">
        <v>683.37</v>
      </c>
      <c r="C39" s="4"/>
      <c r="D39" s="14">
        <v>74.98</v>
      </c>
      <c r="E39" s="24" t="e">
        <f t="shared" si="0"/>
        <v>#DIV/0!</v>
      </c>
      <c r="F39" s="26">
        <f t="shared" si="1"/>
        <v>9.114030408108828</v>
      </c>
    </row>
    <row r="40" spans="1:6" ht="15.75" customHeight="1">
      <c r="A40" s="3" t="s">
        <v>25</v>
      </c>
      <c r="B40" s="4">
        <v>5391.99</v>
      </c>
      <c r="C40" s="4">
        <v>5188.97</v>
      </c>
      <c r="D40" s="14">
        <v>3198.33</v>
      </c>
      <c r="E40" s="24">
        <f t="shared" si="0"/>
        <v>1.0391252984696384</v>
      </c>
      <c r="F40" s="26">
        <f t="shared" si="1"/>
        <v>1.6858766918985846</v>
      </c>
    </row>
    <row r="41" spans="1:6" ht="15.75" customHeight="1">
      <c r="A41" s="3" t="s">
        <v>26</v>
      </c>
      <c r="B41" s="4">
        <v>3200</v>
      </c>
      <c r="C41" s="4">
        <v>6500</v>
      </c>
      <c r="D41" s="14">
        <v>6600</v>
      </c>
      <c r="E41" s="24">
        <f t="shared" si="0"/>
        <v>0.49230769230769234</v>
      </c>
      <c r="F41" s="26">
        <f t="shared" si="1"/>
        <v>0.48484848484848486</v>
      </c>
    </row>
    <row r="42" spans="1:6" ht="15.75" customHeight="1">
      <c r="A42" s="3" t="s">
        <v>9</v>
      </c>
      <c r="B42" s="4">
        <v>771.51</v>
      </c>
      <c r="C42" s="4">
        <v>428.79</v>
      </c>
      <c r="D42" s="14">
        <v>245</v>
      </c>
      <c r="E42" s="24">
        <f t="shared" si="0"/>
        <v>1.7992723710907437</v>
      </c>
      <c r="F42" s="26">
        <f t="shared" si="1"/>
        <v>3.149020408163265</v>
      </c>
    </row>
    <row r="43" spans="1:6" ht="15">
      <c r="A43" s="3" t="s">
        <v>27</v>
      </c>
      <c r="B43" s="19">
        <v>2206</v>
      </c>
      <c r="C43" s="19">
        <v>2110</v>
      </c>
      <c r="D43" s="14">
        <v>5697</v>
      </c>
      <c r="E43" s="24">
        <f t="shared" si="0"/>
        <v>1.0454976303317536</v>
      </c>
      <c r="F43" s="26">
        <f t="shared" si="1"/>
        <v>0.3872213445673161</v>
      </c>
    </row>
    <row r="44" spans="1:6" ht="15">
      <c r="A44" s="3" t="s">
        <v>28</v>
      </c>
      <c r="B44" s="19">
        <v>6904.38</v>
      </c>
      <c r="C44" s="19">
        <v>22880.48</v>
      </c>
      <c r="D44" s="14">
        <v>6939.86</v>
      </c>
      <c r="E44" s="24">
        <f t="shared" si="0"/>
        <v>0.3017585295413383</v>
      </c>
      <c r="F44" s="26">
        <f t="shared" si="1"/>
        <v>0.9948875049352581</v>
      </c>
    </row>
    <row r="45" spans="1:6" ht="15">
      <c r="A45" s="3" t="s">
        <v>54</v>
      </c>
      <c r="B45" s="19"/>
      <c r="C45" s="19"/>
      <c r="D45" s="14"/>
      <c r="E45" s="24" t="e">
        <f t="shared" si="0"/>
        <v>#DIV/0!</v>
      </c>
      <c r="F45" s="26" t="e">
        <f t="shared" si="1"/>
        <v>#DIV/0!</v>
      </c>
    </row>
    <row r="46" spans="1:6" ht="15">
      <c r="A46" s="3" t="s">
        <v>39</v>
      </c>
      <c r="B46" s="19">
        <v>9991.19</v>
      </c>
      <c r="C46" s="19">
        <v>22215.69</v>
      </c>
      <c r="D46" s="14">
        <v>8145.55</v>
      </c>
      <c r="E46" s="24">
        <f t="shared" si="0"/>
        <v>0.4497357498236607</v>
      </c>
      <c r="F46" s="26">
        <f t="shared" si="1"/>
        <v>1.2265826125921515</v>
      </c>
    </row>
    <row r="47" spans="1:6" ht="15">
      <c r="A47" s="3" t="s">
        <v>40</v>
      </c>
      <c r="B47" s="19">
        <v>50781.14</v>
      </c>
      <c r="C47" s="19">
        <v>85377.07</v>
      </c>
      <c r="D47" s="14">
        <v>5000</v>
      </c>
      <c r="E47" s="24">
        <f t="shared" si="0"/>
        <v>0.5947866329917388</v>
      </c>
      <c r="F47" s="26">
        <f t="shared" si="1"/>
        <v>10.156228</v>
      </c>
    </row>
    <row r="48" spans="1:6" ht="15">
      <c r="A48" s="3" t="s">
        <v>49</v>
      </c>
      <c r="B48" s="19">
        <v>85</v>
      </c>
      <c r="C48" s="19">
        <v>1442</v>
      </c>
      <c r="D48" s="14"/>
      <c r="E48" s="24">
        <f t="shared" si="0"/>
        <v>0.05894590846047157</v>
      </c>
      <c r="F48" s="26" t="e">
        <f t="shared" si="1"/>
        <v>#DIV/0!</v>
      </c>
    </row>
    <row r="49" spans="1:6" ht="15">
      <c r="A49" s="3" t="s">
        <v>29</v>
      </c>
      <c r="B49" s="19">
        <v>49.7</v>
      </c>
      <c r="C49" s="19">
        <v>298.9</v>
      </c>
      <c r="D49" s="14">
        <v>311.9</v>
      </c>
      <c r="E49" s="24">
        <f t="shared" si="0"/>
        <v>0.16627634660421547</v>
      </c>
      <c r="F49" s="26">
        <f t="shared" si="1"/>
        <v>0.15934594421288878</v>
      </c>
    </row>
    <row r="50" spans="1:6" ht="15">
      <c r="A50" s="3" t="s">
        <v>55</v>
      </c>
      <c r="B50" s="22">
        <v>2880</v>
      </c>
      <c r="C50" s="19"/>
      <c r="D50" s="14"/>
      <c r="E50" s="24" t="e">
        <f t="shared" si="0"/>
        <v>#DIV/0!</v>
      </c>
      <c r="F50" s="26" t="e">
        <f t="shared" si="1"/>
        <v>#DIV/0!</v>
      </c>
    </row>
    <row r="51" spans="1:6" ht="15">
      <c r="A51" s="3" t="s">
        <v>30</v>
      </c>
      <c r="B51" s="22">
        <v>4659.92</v>
      </c>
      <c r="C51" s="19">
        <v>4165.92</v>
      </c>
      <c r="D51" s="14">
        <v>1635</v>
      </c>
      <c r="E51" s="24">
        <f t="shared" si="0"/>
        <v>1.118581249759957</v>
      </c>
      <c r="F51" s="26">
        <f t="shared" si="1"/>
        <v>2.850103975535168</v>
      </c>
    </row>
    <row r="52" spans="1:6" ht="15">
      <c r="A52" s="3" t="s">
        <v>10</v>
      </c>
      <c r="B52" s="4"/>
      <c r="C52" s="4">
        <f>98+52</f>
        <v>150</v>
      </c>
      <c r="D52" s="14">
        <v>33.2</v>
      </c>
      <c r="E52" s="24">
        <f t="shared" si="0"/>
        <v>0</v>
      </c>
      <c r="F52" s="26">
        <f t="shared" si="1"/>
        <v>0</v>
      </c>
    </row>
    <row r="53" spans="1:6" ht="15">
      <c r="A53" s="3" t="s">
        <v>11</v>
      </c>
      <c r="B53" s="4">
        <v>1144.9</v>
      </c>
      <c r="C53" s="4">
        <v>5454.5</v>
      </c>
      <c r="D53" s="14">
        <v>3249.88</v>
      </c>
      <c r="E53" s="24">
        <f t="shared" si="0"/>
        <v>0.20990008250068753</v>
      </c>
      <c r="F53" s="26">
        <f t="shared" si="1"/>
        <v>0.35228993070513376</v>
      </c>
    </row>
    <row r="54" spans="1:6" ht="15">
      <c r="A54" s="3" t="s">
        <v>31</v>
      </c>
      <c r="B54" s="4"/>
      <c r="C54" s="4">
        <v>123.9</v>
      </c>
      <c r="D54" s="14">
        <v>12736.21</v>
      </c>
      <c r="E54" s="24">
        <f t="shared" si="0"/>
        <v>0</v>
      </c>
      <c r="F54" s="26">
        <f t="shared" si="1"/>
        <v>0</v>
      </c>
    </row>
    <row r="55" spans="1:6" ht="15">
      <c r="A55" s="3" t="s">
        <v>50</v>
      </c>
      <c r="B55" s="19"/>
      <c r="C55" s="19">
        <v>975</v>
      </c>
      <c r="D55" s="18"/>
      <c r="E55" s="24">
        <f t="shared" si="0"/>
        <v>0</v>
      </c>
      <c r="F55" s="26" t="e">
        <f t="shared" si="1"/>
        <v>#DIV/0!</v>
      </c>
    </row>
    <row r="56" spans="1:6" ht="15">
      <c r="A56" s="3" t="s">
        <v>41</v>
      </c>
      <c r="B56" s="4"/>
      <c r="C56" s="4"/>
      <c r="D56" s="14">
        <v>7670.52</v>
      </c>
      <c r="E56" s="24" t="e">
        <f t="shared" si="0"/>
        <v>#DIV/0!</v>
      </c>
      <c r="F56" s="26">
        <f t="shared" si="1"/>
        <v>0</v>
      </c>
    </row>
    <row r="57" spans="1:6" ht="15">
      <c r="A57" s="3" t="s">
        <v>51</v>
      </c>
      <c r="B57" s="19"/>
      <c r="C57" s="19">
        <v>8780</v>
      </c>
      <c r="D57" s="18"/>
      <c r="E57" s="24">
        <f t="shared" si="0"/>
        <v>0</v>
      </c>
      <c r="F57" s="26" t="e">
        <f t="shared" si="1"/>
        <v>#DIV/0!</v>
      </c>
    </row>
    <row r="58" spans="1:6" ht="15">
      <c r="A58" s="3" t="s">
        <v>52</v>
      </c>
      <c r="B58" s="19"/>
      <c r="C58" s="19">
        <v>221327.75</v>
      </c>
      <c r="D58" s="18"/>
      <c r="E58" s="24">
        <f t="shared" si="0"/>
        <v>0</v>
      </c>
      <c r="F58" s="26" t="e">
        <f t="shared" si="1"/>
        <v>#DIV/0!</v>
      </c>
    </row>
    <row r="59" spans="1:6" ht="15">
      <c r="A59" s="3" t="s">
        <v>42</v>
      </c>
      <c r="B59" s="19"/>
      <c r="C59" s="19"/>
      <c r="D59" s="20">
        <v>26349.51</v>
      </c>
      <c r="E59" s="24" t="e">
        <f t="shared" si="0"/>
        <v>#DIV/0!</v>
      </c>
      <c r="F59" s="26">
        <f t="shared" si="1"/>
        <v>0</v>
      </c>
    </row>
    <row r="60" spans="1:6" ht="15">
      <c r="A60" s="3" t="s">
        <v>53</v>
      </c>
      <c r="B60" s="4"/>
      <c r="C60" s="4">
        <v>24979.9</v>
      </c>
      <c r="D60" s="17"/>
      <c r="E60" s="24">
        <f t="shared" si="0"/>
        <v>0</v>
      </c>
      <c r="F60" s="26" t="e">
        <f t="shared" si="1"/>
        <v>#DIV/0!</v>
      </c>
    </row>
    <row r="61" spans="1:6" ht="15">
      <c r="A61" s="3" t="s">
        <v>43</v>
      </c>
      <c r="B61" s="4"/>
      <c r="C61" s="4"/>
      <c r="D61" s="14">
        <v>11279.73</v>
      </c>
      <c r="E61" s="24" t="e">
        <f t="shared" si="0"/>
        <v>#DIV/0!</v>
      </c>
      <c r="F61" s="26">
        <f t="shared" si="1"/>
        <v>0</v>
      </c>
    </row>
    <row r="62" spans="1:6" ht="15">
      <c r="A62" s="15" t="s">
        <v>12</v>
      </c>
      <c r="B62" s="16">
        <f>SUM(B5:B61)</f>
        <v>1414599.2999999996</v>
      </c>
      <c r="C62" s="16">
        <f>SUM(C5:C61)</f>
        <v>841286.01</v>
      </c>
      <c r="D62" s="16">
        <f>SUM(D5:D61)</f>
        <v>1370599.65</v>
      </c>
      <c r="E62" s="9">
        <f>B62/C62</f>
        <v>1.681472511351995</v>
      </c>
      <c r="F62" s="25">
        <f t="shared" si="1"/>
        <v>1.0321024815671007</v>
      </c>
    </row>
    <row r="63" spans="2:4" ht="15">
      <c r="B63" s="23"/>
      <c r="C63" s="23"/>
      <c r="D63" s="1" t="s">
        <v>57</v>
      </c>
    </row>
  </sheetData>
  <sheetProtection/>
  <mergeCells count="1">
    <mergeCell ref="A2:E2"/>
  </mergeCells>
  <printOptions/>
  <pageMargins left="0" right="0" top="0" bottom="0" header="0" footer="0"/>
  <pageSetup horizontalDpi="300" verticalDpi="300" orientation="portrait" pageOrder="overThenDown" paperSize="9" scale="81" r:id="rId4"/>
  <drawing r:id="rId3"/>
  <legacyDrawing r:id="rId2"/>
  <oleObjects>
    <oleObject progId="CorelDRAW.Graphic.11" shapeId="281033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H50"/>
  <sheetViews>
    <sheetView view="pageBreakPreview" zoomScale="110" zoomScaleSheetLayoutView="110" zoomScalePageLayoutView="0" workbookViewId="0" topLeftCell="A1">
      <selection activeCell="L16" sqref="L16"/>
    </sheetView>
  </sheetViews>
  <sheetFormatPr defaultColWidth="9.140625" defaultRowHeight="12.75"/>
  <cols>
    <col min="1" max="1" width="4.7109375" style="61" customWidth="1"/>
    <col min="2" max="2" width="49.00390625" style="55" bestFit="1" customWidth="1"/>
    <col min="3" max="3" width="14.00390625" style="55" customWidth="1"/>
    <col min="4" max="4" width="13.140625" style="55" bestFit="1" customWidth="1"/>
    <col min="5" max="6" width="13.140625" style="55" customWidth="1"/>
    <col min="7" max="7" width="11.00390625" style="55" customWidth="1"/>
    <col min="8" max="8" width="10.421875" style="78" bestFit="1" customWidth="1"/>
  </cols>
  <sheetData>
    <row r="1" spans="1:8" s="1" customFormat="1" ht="24" customHeight="1">
      <c r="A1" s="6"/>
      <c r="B1" s="21"/>
      <c r="C1" s="40"/>
      <c r="D1" s="62"/>
      <c r="E1" s="62"/>
      <c r="F1" s="62"/>
      <c r="G1" s="62"/>
      <c r="H1" s="63"/>
    </row>
    <row r="2" spans="1:8" s="1" customFormat="1" ht="27.75" customHeight="1">
      <c r="A2" s="88" t="s">
        <v>117</v>
      </c>
      <c r="B2" s="88"/>
      <c r="C2" s="88"/>
      <c r="D2" s="88"/>
      <c r="E2" s="88"/>
      <c r="F2" s="88"/>
      <c r="G2" s="88"/>
      <c r="H2" s="63"/>
    </row>
    <row r="3" spans="1:8" ht="29.25" customHeight="1" thickBot="1">
      <c r="A3" s="82" t="s">
        <v>58</v>
      </c>
      <c r="B3" s="82" t="s">
        <v>59</v>
      </c>
      <c r="C3" s="83" t="s">
        <v>110</v>
      </c>
      <c r="D3" s="83" t="s">
        <v>111</v>
      </c>
      <c r="E3" s="84" t="s">
        <v>112</v>
      </c>
      <c r="F3" s="84" t="s">
        <v>113</v>
      </c>
      <c r="G3" s="83" t="s">
        <v>114</v>
      </c>
      <c r="H3" s="85" t="s">
        <v>115</v>
      </c>
    </row>
    <row r="4" spans="1:8" ht="18" customHeight="1" thickTop="1">
      <c r="A4" s="56"/>
      <c r="B4" s="31" t="s">
        <v>60</v>
      </c>
      <c r="C4" s="64">
        <v>5447</v>
      </c>
      <c r="D4" s="65">
        <v>6178</v>
      </c>
      <c r="E4" s="64">
        <v>5579</v>
      </c>
      <c r="F4" s="64">
        <v>6186</v>
      </c>
      <c r="G4" s="37">
        <v>1.1342023131999266</v>
      </c>
      <c r="H4" s="37">
        <f>D4/E4</f>
        <v>1.1073669116329092</v>
      </c>
    </row>
    <row r="5" spans="1:8" ht="18" customHeight="1">
      <c r="A5" s="57"/>
      <c r="B5" s="33" t="s">
        <v>61</v>
      </c>
      <c r="C5" s="66">
        <v>1000</v>
      </c>
      <c r="D5" s="67">
        <v>1457</v>
      </c>
      <c r="E5" s="66">
        <v>954</v>
      </c>
      <c r="F5" s="66">
        <v>1228</v>
      </c>
      <c r="G5" s="32">
        <v>1.457</v>
      </c>
      <c r="H5" s="32">
        <f aca="true" t="shared" si="0" ref="H5:H17">D5/E5</f>
        <v>1.5272536687631026</v>
      </c>
    </row>
    <row r="6" spans="1:8" ht="18" customHeight="1">
      <c r="A6" s="57"/>
      <c r="B6" s="33" t="s">
        <v>62</v>
      </c>
      <c r="C6" s="66">
        <v>300</v>
      </c>
      <c r="D6" s="67">
        <v>190.5</v>
      </c>
      <c r="E6" s="66">
        <v>179</v>
      </c>
      <c r="F6" s="66">
        <v>192</v>
      </c>
      <c r="G6" s="32">
        <v>0.635</v>
      </c>
      <c r="H6" s="32">
        <f t="shared" si="0"/>
        <v>1.0642458100558658</v>
      </c>
    </row>
    <row r="7" spans="1:8" ht="18" customHeight="1">
      <c r="A7" s="57"/>
      <c r="B7" s="33" t="s">
        <v>63</v>
      </c>
      <c r="C7" s="66">
        <v>400</v>
      </c>
      <c r="D7" s="67">
        <v>582</v>
      </c>
      <c r="E7" s="66">
        <v>393</v>
      </c>
      <c r="F7" s="66">
        <v>552</v>
      </c>
      <c r="G7" s="32">
        <v>1.455</v>
      </c>
      <c r="H7" s="32">
        <f t="shared" si="0"/>
        <v>1.4809160305343512</v>
      </c>
    </row>
    <row r="8" spans="1:8" ht="18" customHeight="1">
      <c r="A8" s="57"/>
      <c r="B8" s="33" t="s">
        <v>64</v>
      </c>
      <c r="C8" s="66">
        <v>808</v>
      </c>
      <c r="D8" s="67">
        <v>673</v>
      </c>
      <c r="E8" s="66">
        <v>715</v>
      </c>
      <c r="F8" s="66">
        <v>819</v>
      </c>
      <c r="G8" s="32">
        <v>0.8329207920792079</v>
      </c>
      <c r="H8" s="32">
        <f t="shared" si="0"/>
        <v>0.9412587412587412</v>
      </c>
    </row>
    <row r="9" spans="1:8" ht="18" customHeight="1">
      <c r="A9" s="57"/>
      <c r="B9" s="33" t="s">
        <v>65</v>
      </c>
      <c r="C9" s="66"/>
      <c r="D9" s="67">
        <v>0</v>
      </c>
      <c r="E9" s="66">
        <v>0</v>
      </c>
      <c r="F9" s="66"/>
      <c r="G9" s="32" t="e">
        <v>#DIV/0!</v>
      </c>
      <c r="H9" s="32" t="e">
        <f t="shared" si="0"/>
        <v>#DIV/0!</v>
      </c>
    </row>
    <row r="10" spans="1:8" ht="18" customHeight="1">
      <c r="A10" s="58">
        <v>1</v>
      </c>
      <c r="B10" s="46" t="s">
        <v>66</v>
      </c>
      <c r="C10" s="68">
        <v>7955</v>
      </c>
      <c r="D10" s="68">
        <v>9080.5</v>
      </c>
      <c r="E10" s="68">
        <v>7820</v>
      </c>
      <c r="F10" s="68">
        <v>8977</v>
      </c>
      <c r="G10" s="38">
        <v>1.1414833438089251</v>
      </c>
      <c r="H10" s="38">
        <f t="shared" si="0"/>
        <v>1.1611892583120205</v>
      </c>
    </row>
    <row r="11" spans="1:8" ht="18" customHeight="1">
      <c r="A11" s="57"/>
      <c r="B11" s="33" t="s">
        <v>67</v>
      </c>
      <c r="C11" s="66">
        <v>0</v>
      </c>
      <c r="D11" s="66">
        <v>0</v>
      </c>
      <c r="E11" s="66">
        <v>0</v>
      </c>
      <c r="F11" s="66">
        <v>1580</v>
      </c>
      <c r="G11" s="32" t="e">
        <v>#DIV/0!</v>
      </c>
      <c r="H11" s="32" t="e">
        <f t="shared" si="0"/>
        <v>#DIV/0!</v>
      </c>
    </row>
    <row r="12" spans="1:8" ht="18" customHeight="1">
      <c r="A12" s="57"/>
      <c r="B12" s="33" t="s">
        <v>68</v>
      </c>
      <c r="C12" s="66">
        <v>2500</v>
      </c>
      <c r="D12" s="66">
        <v>1200</v>
      </c>
      <c r="E12" s="66">
        <v>2650</v>
      </c>
      <c r="F12" s="66">
        <v>4569.34</v>
      </c>
      <c r="G12" s="32">
        <v>0.48</v>
      </c>
      <c r="H12" s="32">
        <f t="shared" si="0"/>
        <v>0.4528301886792453</v>
      </c>
    </row>
    <row r="13" spans="1:8" ht="18" customHeight="1">
      <c r="A13" s="57"/>
      <c r="B13" s="33" t="s">
        <v>69</v>
      </c>
      <c r="C13" s="66"/>
      <c r="D13" s="66"/>
      <c r="E13" s="66">
        <v>600</v>
      </c>
      <c r="F13" s="66"/>
      <c r="G13" s="32"/>
      <c r="H13" s="32">
        <f t="shared" si="0"/>
        <v>0</v>
      </c>
    </row>
    <row r="14" spans="1:8" ht="18" customHeight="1">
      <c r="A14" s="57"/>
      <c r="B14" s="33" t="s">
        <v>70</v>
      </c>
      <c r="C14" s="66">
        <v>2700</v>
      </c>
      <c r="D14" s="66">
        <v>7276.57</v>
      </c>
      <c r="E14" s="66">
        <v>2810</v>
      </c>
      <c r="F14" s="66">
        <v>9679.39</v>
      </c>
      <c r="G14" s="32">
        <v>2.695025925925926</v>
      </c>
      <c r="H14" s="32">
        <f t="shared" si="0"/>
        <v>2.589526690391459</v>
      </c>
    </row>
    <row r="15" spans="1:8" ht="18" customHeight="1">
      <c r="A15" s="58">
        <v>2</v>
      </c>
      <c r="B15" s="46" t="s">
        <v>71</v>
      </c>
      <c r="C15" s="68">
        <v>5200</v>
      </c>
      <c r="D15" s="68">
        <v>8476.57</v>
      </c>
      <c r="E15" s="68">
        <v>6060</v>
      </c>
      <c r="F15" s="68">
        <v>15828.73</v>
      </c>
      <c r="G15" s="38">
        <v>1.6301096153846153</v>
      </c>
      <c r="H15" s="38">
        <f>D15/E15</f>
        <v>1.3987739273927393</v>
      </c>
    </row>
    <row r="16" spans="1:8" ht="18" customHeight="1">
      <c r="A16" s="57"/>
      <c r="B16" s="33" t="s">
        <v>72</v>
      </c>
      <c r="C16" s="66">
        <v>110000</v>
      </c>
      <c r="D16" s="67">
        <v>136561.12</v>
      </c>
      <c r="E16" s="66">
        <v>107406.2</v>
      </c>
      <c r="F16" s="66">
        <v>83423.24</v>
      </c>
      <c r="G16" s="32">
        <v>1.2414647272727273</v>
      </c>
      <c r="H16" s="32">
        <f t="shared" si="0"/>
        <v>1.271445410041506</v>
      </c>
    </row>
    <row r="17" spans="1:8" ht="18" customHeight="1">
      <c r="A17" s="57"/>
      <c r="B17" s="33" t="s">
        <v>73</v>
      </c>
      <c r="C17" s="66">
        <v>14000</v>
      </c>
      <c r="D17" s="67">
        <v>14745.81</v>
      </c>
      <c r="E17" s="66">
        <v>14278.4</v>
      </c>
      <c r="F17" s="66">
        <v>12330</v>
      </c>
      <c r="G17" s="32">
        <v>1.0532721428571428</v>
      </c>
      <c r="H17" s="32">
        <f t="shared" si="0"/>
        <v>1.0327354605558046</v>
      </c>
    </row>
    <row r="18" spans="1:8" ht="18" customHeight="1">
      <c r="A18" s="57"/>
      <c r="B18" s="33" t="s">
        <v>74</v>
      </c>
      <c r="C18" s="66">
        <v>4500</v>
      </c>
      <c r="D18" s="67">
        <v>43337.44</v>
      </c>
      <c r="E18" s="66">
        <v>5041.98</v>
      </c>
      <c r="F18" s="66">
        <v>1020</v>
      </c>
      <c r="G18" s="32">
        <v>9.630542222222223</v>
      </c>
      <c r="H18" s="32">
        <f aca="true" t="shared" si="1" ref="H18:H27">D18/E18</f>
        <v>8.595321679181593</v>
      </c>
    </row>
    <row r="19" spans="1:8" ht="18" customHeight="1">
      <c r="A19" s="58">
        <v>3</v>
      </c>
      <c r="B19" s="46" t="s">
        <v>75</v>
      </c>
      <c r="C19" s="68">
        <v>128500</v>
      </c>
      <c r="D19" s="68">
        <v>194644.37</v>
      </c>
      <c r="E19" s="68">
        <v>126726.57999999999</v>
      </c>
      <c r="F19" s="68">
        <v>96773.24</v>
      </c>
      <c r="G19" s="38">
        <v>1.5147421789883269</v>
      </c>
      <c r="H19" s="38">
        <f t="shared" si="1"/>
        <v>1.5359395795262527</v>
      </c>
    </row>
    <row r="20" spans="1:8" ht="18" customHeight="1">
      <c r="A20" s="57"/>
      <c r="B20" s="33" t="s">
        <v>76</v>
      </c>
      <c r="C20" s="66">
        <v>100</v>
      </c>
      <c r="D20" s="67">
        <v>130</v>
      </c>
      <c r="E20" s="66">
        <v>60</v>
      </c>
      <c r="F20" s="66">
        <v>266</v>
      </c>
      <c r="G20" s="32">
        <v>1.3</v>
      </c>
      <c r="H20" s="32">
        <f t="shared" si="1"/>
        <v>2.1666666666666665</v>
      </c>
    </row>
    <row r="21" spans="1:8" ht="18" customHeight="1">
      <c r="A21" s="57"/>
      <c r="B21" s="33" t="s">
        <v>77</v>
      </c>
      <c r="C21" s="66">
        <v>0</v>
      </c>
      <c r="D21" s="67">
        <v>400.8</v>
      </c>
      <c r="E21" s="66"/>
      <c r="F21" s="66"/>
      <c r="G21" s="32" t="e">
        <v>#DIV/0!</v>
      </c>
      <c r="H21" s="32" t="e">
        <f t="shared" si="1"/>
        <v>#DIV/0!</v>
      </c>
    </row>
    <row r="22" spans="1:8" ht="18" customHeight="1">
      <c r="A22" s="57"/>
      <c r="B22" s="33" t="s">
        <v>78</v>
      </c>
      <c r="C22" s="66"/>
      <c r="D22" s="67"/>
      <c r="E22" s="66"/>
      <c r="F22" s="66"/>
      <c r="G22" s="32" t="e">
        <v>#DIV/0!</v>
      </c>
      <c r="H22" s="32" t="e">
        <f t="shared" si="1"/>
        <v>#DIV/0!</v>
      </c>
    </row>
    <row r="23" spans="1:8" ht="18" customHeight="1">
      <c r="A23" s="57"/>
      <c r="B23" s="33" t="s">
        <v>79</v>
      </c>
      <c r="C23" s="66"/>
      <c r="D23" s="67"/>
      <c r="E23" s="66"/>
      <c r="F23" s="66"/>
      <c r="G23" s="32" t="e">
        <v>#DIV/0!</v>
      </c>
      <c r="H23" s="32" t="e">
        <f t="shared" si="1"/>
        <v>#DIV/0!</v>
      </c>
    </row>
    <row r="24" spans="1:8" ht="18" customHeight="1">
      <c r="A24" s="57"/>
      <c r="B24" s="33" t="s">
        <v>80</v>
      </c>
      <c r="C24" s="66">
        <v>1100</v>
      </c>
      <c r="D24" s="67">
        <v>1256</v>
      </c>
      <c r="E24" s="66">
        <v>1200</v>
      </c>
      <c r="F24" s="66">
        <v>2116</v>
      </c>
      <c r="G24" s="32">
        <v>1.1418181818181818</v>
      </c>
      <c r="H24" s="32">
        <f t="shared" si="1"/>
        <v>1.0466666666666666</v>
      </c>
    </row>
    <row r="25" spans="1:8" ht="18" customHeight="1">
      <c r="A25" s="58">
        <v>4</v>
      </c>
      <c r="B25" s="47" t="s">
        <v>81</v>
      </c>
      <c r="C25" s="69">
        <v>1200</v>
      </c>
      <c r="D25" s="69">
        <v>1786.8</v>
      </c>
      <c r="E25" s="68">
        <v>1260</v>
      </c>
      <c r="F25" s="68">
        <v>2382</v>
      </c>
      <c r="G25" s="34">
        <v>1.4889999999999999</v>
      </c>
      <c r="H25" s="38">
        <f>D25/E25</f>
        <v>1.418095238095238</v>
      </c>
    </row>
    <row r="26" spans="1:8" ht="18" customHeight="1">
      <c r="A26" s="57"/>
      <c r="B26" s="31" t="s">
        <v>82</v>
      </c>
      <c r="C26" s="66">
        <v>1000</v>
      </c>
      <c r="D26" s="67">
        <v>0</v>
      </c>
      <c r="E26" s="67">
        <v>0</v>
      </c>
      <c r="F26" s="67">
        <v>5221</v>
      </c>
      <c r="G26" s="32">
        <v>0</v>
      </c>
      <c r="H26" s="32" t="e">
        <f t="shared" si="1"/>
        <v>#DIV/0!</v>
      </c>
    </row>
    <row r="27" spans="1:8" ht="18" customHeight="1">
      <c r="A27" s="57"/>
      <c r="B27" s="48" t="s">
        <v>83</v>
      </c>
      <c r="C27" s="66"/>
      <c r="D27" s="67"/>
      <c r="E27" s="66"/>
      <c r="F27" s="66"/>
      <c r="G27" s="32" t="e">
        <v>#DIV/0!</v>
      </c>
      <c r="H27" s="32" t="e">
        <f t="shared" si="1"/>
        <v>#DIV/0!</v>
      </c>
    </row>
    <row r="28" spans="1:8" ht="18" customHeight="1">
      <c r="A28" s="58">
        <v>5</v>
      </c>
      <c r="B28" s="46" t="s">
        <v>84</v>
      </c>
      <c r="C28" s="69">
        <v>1000</v>
      </c>
      <c r="D28" s="69">
        <v>0</v>
      </c>
      <c r="E28" s="68">
        <v>0</v>
      </c>
      <c r="F28" s="68">
        <v>5221</v>
      </c>
      <c r="G28" s="34">
        <v>0</v>
      </c>
      <c r="H28" s="38" t="e">
        <f aca="true" t="shared" si="2" ref="H28:H33">D28/E28</f>
        <v>#DIV/0!</v>
      </c>
    </row>
    <row r="29" spans="1:8" ht="18" customHeight="1">
      <c r="A29" s="57"/>
      <c r="B29" s="33" t="s">
        <v>85</v>
      </c>
      <c r="C29" s="66">
        <v>0</v>
      </c>
      <c r="D29" s="66">
        <v>0</v>
      </c>
      <c r="E29" s="66">
        <v>0</v>
      </c>
      <c r="F29" s="66">
        <v>480</v>
      </c>
      <c r="G29" s="32" t="e">
        <v>#DIV/0!</v>
      </c>
      <c r="H29" s="39" t="e">
        <f>D29/E29</f>
        <v>#DIV/0!</v>
      </c>
    </row>
    <row r="30" spans="1:8" ht="18" customHeight="1">
      <c r="A30" s="57"/>
      <c r="B30" s="33" t="s">
        <v>86</v>
      </c>
      <c r="C30" s="66">
        <v>3500</v>
      </c>
      <c r="D30" s="66">
        <v>70</v>
      </c>
      <c r="E30" s="66">
        <v>994</v>
      </c>
      <c r="F30" s="66">
        <v>3481</v>
      </c>
      <c r="G30" s="32">
        <v>0.02</v>
      </c>
      <c r="H30" s="32">
        <f>D30/E30</f>
        <v>0.07042253521126761</v>
      </c>
    </row>
    <row r="31" spans="1:8" ht="18" customHeight="1">
      <c r="A31" s="58">
        <v>6</v>
      </c>
      <c r="B31" s="46" t="s">
        <v>87</v>
      </c>
      <c r="C31" s="68">
        <v>3500</v>
      </c>
      <c r="D31" s="68">
        <v>70</v>
      </c>
      <c r="E31" s="68">
        <v>994</v>
      </c>
      <c r="F31" s="68">
        <v>3961</v>
      </c>
      <c r="G31" s="38">
        <v>0.02</v>
      </c>
      <c r="H31" s="38">
        <f>D31/E31</f>
        <v>0.07042253521126761</v>
      </c>
    </row>
    <row r="32" spans="1:8" ht="18" customHeight="1">
      <c r="A32" s="57"/>
      <c r="B32" s="33" t="s">
        <v>88</v>
      </c>
      <c r="C32" s="70"/>
      <c r="D32" s="70"/>
      <c r="E32" s="66">
        <v>0</v>
      </c>
      <c r="F32" s="66"/>
      <c r="G32" s="32" t="e">
        <v>#DIV/0!</v>
      </c>
      <c r="H32" s="32" t="e">
        <f t="shared" si="2"/>
        <v>#DIV/0!</v>
      </c>
    </row>
    <row r="33" spans="1:8" ht="18" customHeight="1">
      <c r="A33" s="57"/>
      <c r="B33" s="33" t="s">
        <v>89</v>
      </c>
      <c r="C33" s="66">
        <v>11000</v>
      </c>
      <c r="D33" s="66">
        <v>12008</v>
      </c>
      <c r="E33" s="66">
        <v>13574</v>
      </c>
      <c r="F33" s="66">
        <v>10858.5</v>
      </c>
      <c r="G33" s="32">
        <v>1.0916363636363637</v>
      </c>
      <c r="H33" s="32">
        <f t="shared" si="2"/>
        <v>0.8846323854427582</v>
      </c>
    </row>
    <row r="34" spans="1:8" ht="18" customHeight="1">
      <c r="A34" s="58">
        <v>7</v>
      </c>
      <c r="B34" s="49" t="s">
        <v>90</v>
      </c>
      <c r="C34" s="68">
        <v>11000</v>
      </c>
      <c r="D34" s="68">
        <v>12008</v>
      </c>
      <c r="E34" s="68">
        <v>13574</v>
      </c>
      <c r="F34" s="68">
        <v>10858.5</v>
      </c>
      <c r="G34" s="38">
        <v>1.0916363636363637</v>
      </c>
      <c r="H34" s="38">
        <f aca="true" t="shared" si="3" ref="H34:H39">D34/E34</f>
        <v>0.8846323854427582</v>
      </c>
    </row>
    <row r="35" spans="1:8" ht="18" customHeight="1">
      <c r="A35" s="57"/>
      <c r="B35" s="33" t="s">
        <v>91</v>
      </c>
      <c r="C35" s="66">
        <v>20000</v>
      </c>
      <c r="D35" s="67">
        <v>23739.97</v>
      </c>
      <c r="E35" s="66">
        <v>35795.32</v>
      </c>
      <c r="F35" s="66">
        <v>67293.68</v>
      </c>
      <c r="G35" s="32">
        <v>1.1869985</v>
      </c>
      <c r="H35" s="32">
        <f t="shared" si="3"/>
        <v>0.6632143531612513</v>
      </c>
    </row>
    <row r="36" spans="1:8" ht="18" customHeight="1">
      <c r="A36" s="57"/>
      <c r="B36" s="33" t="s">
        <v>92</v>
      </c>
      <c r="C36" s="71">
        <v>1000</v>
      </c>
      <c r="D36" s="67">
        <v>578.08</v>
      </c>
      <c r="E36" s="66">
        <v>170</v>
      </c>
      <c r="F36" s="66">
        <v>391</v>
      </c>
      <c r="G36" s="32">
        <v>0.57808</v>
      </c>
      <c r="H36" s="32">
        <f t="shared" si="3"/>
        <v>3.4004705882352946</v>
      </c>
    </row>
    <row r="37" spans="1:8" ht="18" customHeight="1">
      <c r="A37" s="57"/>
      <c r="B37" s="33" t="s">
        <v>93</v>
      </c>
      <c r="C37" s="71">
        <v>1000</v>
      </c>
      <c r="D37" s="67">
        <v>499.79</v>
      </c>
      <c r="E37" s="66">
        <v>1873.8</v>
      </c>
      <c r="F37" s="66">
        <v>2061.38</v>
      </c>
      <c r="G37" s="32">
        <v>0.49979</v>
      </c>
      <c r="H37" s="32">
        <f t="shared" si="3"/>
        <v>0.2667253709040453</v>
      </c>
    </row>
    <row r="38" spans="1:8" ht="18" customHeight="1">
      <c r="A38" s="57"/>
      <c r="B38" s="33" t="s">
        <v>94</v>
      </c>
      <c r="C38" s="71">
        <v>2000</v>
      </c>
      <c r="D38" s="67">
        <v>466.24</v>
      </c>
      <c r="E38" s="66">
        <v>0</v>
      </c>
      <c r="F38" s="66">
        <v>457.96</v>
      </c>
      <c r="G38" s="32">
        <v>0.23312</v>
      </c>
      <c r="H38" s="32" t="e">
        <f t="shared" si="3"/>
        <v>#DIV/0!</v>
      </c>
    </row>
    <row r="39" spans="1:8" ht="18" customHeight="1">
      <c r="A39" s="57"/>
      <c r="B39" s="50" t="s">
        <v>95</v>
      </c>
      <c r="C39" s="71">
        <v>1000</v>
      </c>
      <c r="D39" s="67"/>
      <c r="E39" s="66"/>
      <c r="F39" s="66"/>
      <c r="G39" s="32">
        <v>0</v>
      </c>
      <c r="H39" s="32" t="e">
        <f t="shared" si="3"/>
        <v>#DIV/0!</v>
      </c>
    </row>
    <row r="40" spans="1:8" ht="18" customHeight="1">
      <c r="A40" s="58">
        <v>8</v>
      </c>
      <c r="B40" s="45" t="s">
        <v>96</v>
      </c>
      <c r="C40" s="35">
        <v>25000</v>
      </c>
      <c r="D40" s="35">
        <v>25284.080000000005</v>
      </c>
      <c r="E40" s="35">
        <v>37839.12</v>
      </c>
      <c r="F40" s="35">
        <v>70204.02</v>
      </c>
      <c r="G40" s="38">
        <v>1.0113632000000001</v>
      </c>
      <c r="H40" s="38">
        <f aca="true" t="shared" si="4" ref="H40:H45">D40/E40</f>
        <v>0.6681994718693247</v>
      </c>
    </row>
    <row r="41" spans="1:8" ht="18" customHeight="1">
      <c r="A41" s="59">
        <v>9</v>
      </c>
      <c r="B41" s="51" t="s">
        <v>97</v>
      </c>
      <c r="C41" s="72">
        <v>4000</v>
      </c>
      <c r="D41" s="72">
        <v>7973.2</v>
      </c>
      <c r="E41" s="72">
        <v>5658</v>
      </c>
      <c r="F41" s="72">
        <v>9103.8</v>
      </c>
      <c r="G41" s="36">
        <v>1.9932999999999998</v>
      </c>
      <c r="H41" s="36">
        <f t="shared" si="4"/>
        <v>1.4091905266878755</v>
      </c>
    </row>
    <row r="42" spans="1:8" ht="18" customHeight="1">
      <c r="A42" s="59">
        <v>10</v>
      </c>
      <c r="B42" s="51" t="s">
        <v>98</v>
      </c>
      <c r="C42" s="72">
        <v>1200</v>
      </c>
      <c r="D42" s="72">
        <v>1657</v>
      </c>
      <c r="E42" s="72">
        <v>1612</v>
      </c>
      <c r="F42" s="72">
        <v>1938</v>
      </c>
      <c r="G42" s="36">
        <v>1.3808333333333334</v>
      </c>
      <c r="H42" s="36">
        <f t="shared" si="4"/>
        <v>1.0279156327543424</v>
      </c>
    </row>
    <row r="43" spans="1:8" ht="18" customHeight="1">
      <c r="A43" s="29">
        <v>11</v>
      </c>
      <c r="B43" s="51" t="s">
        <v>99</v>
      </c>
      <c r="C43" s="72">
        <v>16000</v>
      </c>
      <c r="D43" s="72">
        <v>23313.5</v>
      </c>
      <c r="E43" s="72">
        <v>12956</v>
      </c>
      <c r="F43" s="72">
        <v>26595.96</v>
      </c>
      <c r="G43" s="36">
        <v>1.45709375</v>
      </c>
      <c r="H43" s="36">
        <f t="shared" si="4"/>
        <v>1.7994365544921271</v>
      </c>
    </row>
    <row r="44" spans="1:8" s="30" customFormat="1" ht="18" customHeight="1" thickBot="1">
      <c r="A44" s="80" t="s">
        <v>100</v>
      </c>
      <c r="B44" s="52" t="s">
        <v>101</v>
      </c>
      <c r="C44" s="73">
        <v>204555</v>
      </c>
      <c r="D44" s="73">
        <v>284294.02</v>
      </c>
      <c r="E44" s="73">
        <v>214499.69999999998</v>
      </c>
      <c r="F44" s="73">
        <v>251843.24999999997</v>
      </c>
      <c r="G44" s="41">
        <v>1.3898170174280757</v>
      </c>
      <c r="H44" s="41">
        <f t="shared" si="4"/>
        <v>1.3253819003010263</v>
      </c>
    </row>
    <row r="45" spans="1:8" ht="18" customHeight="1" thickTop="1">
      <c r="A45" s="79">
        <v>12</v>
      </c>
      <c r="B45" s="27" t="s">
        <v>102</v>
      </c>
      <c r="C45" s="74"/>
      <c r="D45" s="74">
        <v>1769.04</v>
      </c>
      <c r="E45" s="42"/>
      <c r="F45" s="42">
        <v>1501.74</v>
      </c>
      <c r="G45" s="43"/>
      <c r="H45" s="32" t="e">
        <f t="shared" si="4"/>
        <v>#DIV/0!</v>
      </c>
    </row>
    <row r="46" spans="1:8" s="30" customFormat="1" ht="18" customHeight="1" thickBot="1">
      <c r="A46" s="80" t="s">
        <v>103</v>
      </c>
      <c r="B46" s="53" t="s">
        <v>104</v>
      </c>
      <c r="C46" s="73">
        <v>204555</v>
      </c>
      <c r="D46" s="73">
        <v>286063.06</v>
      </c>
      <c r="E46" s="44">
        <v>214499.69999999998</v>
      </c>
      <c r="F46" s="44">
        <v>253344.98999999996</v>
      </c>
      <c r="G46" s="41">
        <v>1.3984652538437095</v>
      </c>
      <c r="H46" s="41">
        <f>D46/E46</f>
        <v>1.3336291845629622</v>
      </c>
    </row>
    <row r="47" spans="1:8" ht="18" customHeight="1" thickTop="1">
      <c r="A47" s="81">
        <v>13</v>
      </c>
      <c r="B47" s="28" t="s">
        <v>105</v>
      </c>
      <c r="C47" s="75"/>
      <c r="D47" s="75"/>
      <c r="E47" s="76"/>
      <c r="F47" s="76">
        <v>35915</v>
      </c>
      <c r="G47" s="37" t="e">
        <v>#DIV/0!</v>
      </c>
      <c r="H47" s="32" t="e">
        <f>D47/E47</f>
        <v>#DIV/0!</v>
      </c>
    </row>
    <row r="48" spans="1:8" ht="18" customHeight="1">
      <c r="A48" s="59">
        <v>14</v>
      </c>
      <c r="B48" s="28" t="s">
        <v>106</v>
      </c>
      <c r="C48" s="74"/>
      <c r="D48" s="74"/>
      <c r="E48" s="76"/>
      <c r="F48" s="76">
        <v>3770</v>
      </c>
      <c r="G48" s="32" t="e">
        <v>#DIV/0!</v>
      </c>
      <c r="H48" s="32" t="e">
        <f>D48/E48</f>
        <v>#DIV/0!</v>
      </c>
    </row>
    <row r="49" spans="1:8" ht="18" customHeight="1">
      <c r="A49" s="60">
        <v>15</v>
      </c>
      <c r="B49" s="28" t="s">
        <v>107</v>
      </c>
      <c r="C49" s="77"/>
      <c r="D49" s="77">
        <v>0</v>
      </c>
      <c r="E49" s="76"/>
      <c r="F49" s="76"/>
      <c r="G49" s="32" t="e">
        <v>#DIV/0!</v>
      </c>
      <c r="H49" s="32" t="e">
        <f>D49/E49</f>
        <v>#DIV/0!</v>
      </c>
    </row>
    <row r="50" spans="1:8" s="30" customFormat="1" ht="18" customHeight="1" thickBot="1">
      <c r="A50" s="80" t="s">
        <v>108</v>
      </c>
      <c r="B50" s="54" t="s">
        <v>109</v>
      </c>
      <c r="C50" s="73">
        <v>204555</v>
      </c>
      <c r="D50" s="73">
        <v>286063.06</v>
      </c>
      <c r="E50" s="73">
        <v>214499.69999999998</v>
      </c>
      <c r="F50" s="73">
        <v>293029.99</v>
      </c>
      <c r="G50" s="41">
        <v>1.3984652538437095</v>
      </c>
      <c r="H50" s="41">
        <f>D50/E50</f>
        <v>1.3336291845629622</v>
      </c>
    </row>
    <row r="51" ht="13.5" thickTop="1"/>
  </sheetData>
  <sheetProtection/>
  <mergeCells count="1">
    <mergeCell ref="A2:G2"/>
  </mergeCells>
  <printOptions/>
  <pageMargins left="0" right="0" top="0" bottom="0" header="0" footer="0"/>
  <pageSetup horizontalDpi="600" verticalDpi="600" orientation="portrait" paperSize="9" scale="80" r:id="rId4"/>
  <drawing r:id="rId3"/>
  <legacyDrawing r:id="rId2"/>
  <oleObjects>
    <oleObject progId="CorelDRAW.Graphic.11" shapeId="535096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Gani Rama</dc:creator>
  <cp:keywords/>
  <dc:description/>
  <cp:lastModifiedBy>Gani Rama</cp:lastModifiedBy>
  <cp:lastPrinted>2022-04-04T09:45:35Z</cp:lastPrinted>
  <dcterms:created xsi:type="dcterms:W3CDTF">2019-03-07T12:32:34Z</dcterms:created>
  <dcterms:modified xsi:type="dcterms:W3CDTF">2022-04-04T09:56:55Z</dcterms:modified>
  <cp:category/>
  <cp:version/>
  <cp:contentType/>
  <cp:contentStatus/>
</cp:coreProperties>
</file>