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rim.halilaj\AppData\Local\Microsoft\Windows\INetCache\Content.Outlook\R8WAVPYB\"/>
    </mc:Choice>
  </mc:AlternateContent>
  <bookViews>
    <workbookView xWindow="-120" yWindow="-120" windowWidth="38640" windowHeight="21120"/>
  </bookViews>
  <sheets>
    <sheet name="2025" sheetId="1" r:id="rId1"/>
    <sheet name="2026" sheetId="11" r:id="rId2"/>
    <sheet name="2027" sheetId="12" r:id="rId3"/>
    <sheet name="Grafiku i Strukturës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F29" i="12" l="1"/>
  <c r="E29" i="11"/>
  <c r="F27" i="12"/>
  <c r="E27" i="11"/>
  <c r="G27" i="1"/>
  <c r="G22" i="1"/>
  <c r="I53" i="1"/>
  <c r="C34" i="12"/>
  <c r="C33" i="12"/>
  <c r="C26" i="12"/>
  <c r="C21" i="12"/>
  <c r="C34" i="11"/>
  <c r="C33" i="11"/>
  <c r="C30" i="11"/>
  <c r="C26" i="11"/>
  <c r="C21" i="11"/>
  <c r="C35" i="11" s="1"/>
  <c r="F21" i="12"/>
  <c r="G21" i="12"/>
  <c r="H21" i="12"/>
  <c r="D21" i="11"/>
  <c r="F21" i="11"/>
  <c r="G21" i="11"/>
  <c r="H21" i="11"/>
  <c r="F26" i="11"/>
  <c r="G26" i="11"/>
  <c r="H26" i="11"/>
  <c r="E21" i="11"/>
  <c r="D30" i="12"/>
  <c r="D26" i="12"/>
  <c r="D21" i="12"/>
  <c r="D30" i="11"/>
  <c r="D26" i="11"/>
  <c r="C30" i="12" l="1"/>
  <c r="C35" i="12" s="1"/>
  <c r="D35" i="12"/>
  <c r="D35" i="11"/>
  <c r="E22" i="1"/>
  <c r="F22" i="1"/>
  <c r="H22" i="1"/>
  <c r="C22" i="1"/>
  <c r="C27" i="1"/>
  <c r="D24" i="1"/>
  <c r="D22" i="1" s="1"/>
  <c r="G27" i="12" l="1"/>
  <c r="F13" i="12"/>
  <c r="E7" i="12"/>
  <c r="E23" i="12"/>
  <c r="E21" i="12" s="1"/>
  <c r="E26" i="11"/>
  <c r="F13" i="11"/>
  <c r="I42" i="11" l="1"/>
  <c r="D31" i="1"/>
  <c r="I37" i="1" l="1"/>
  <c r="I38" i="1"/>
  <c r="I39" i="1"/>
  <c r="I41" i="1"/>
  <c r="I42" i="1"/>
  <c r="I43" i="1"/>
  <c r="I44" i="1"/>
  <c r="I46" i="1"/>
  <c r="I47" i="1"/>
  <c r="I49" i="1"/>
  <c r="I51" i="1"/>
  <c r="I52" i="1"/>
  <c r="C35" i="1"/>
  <c r="C34" i="1"/>
  <c r="C31" i="1" s="1"/>
  <c r="C36" i="1" s="1"/>
  <c r="G31" i="12" l="1"/>
  <c r="G31" i="11"/>
  <c r="E13" i="1" l="1"/>
  <c r="E14" i="1" l="1"/>
  <c r="O7" i="1" l="1"/>
  <c r="I44" i="11" l="1"/>
  <c r="I14" i="12" l="1"/>
  <c r="I14" i="11" l="1"/>
  <c r="I15" i="1" l="1"/>
  <c r="I33" i="12" l="1"/>
  <c r="I34" i="12"/>
  <c r="I31" i="12"/>
  <c r="I28" i="12"/>
  <c r="I29" i="12"/>
  <c r="I27" i="12"/>
  <c r="I24" i="12"/>
  <c r="I25" i="12"/>
  <c r="I22" i="12"/>
  <c r="I12" i="11"/>
  <c r="I32" i="12"/>
  <c r="I23" i="12"/>
  <c r="I8" i="11"/>
  <c r="I9" i="11"/>
  <c r="I10" i="11"/>
  <c r="I13" i="11"/>
  <c r="I15" i="11"/>
  <c r="I16" i="11"/>
  <c r="I17" i="11"/>
  <c r="I18" i="11"/>
  <c r="I19" i="11"/>
  <c r="I20" i="11"/>
  <c r="I7" i="11"/>
  <c r="I33" i="1"/>
  <c r="I34" i="1"/>
  <c r="I35" i="1"/>
  <c r="I32" i="1"/>
  <c r="I29" i="1"/>
  <c r="I30" i="1"/>
  <c r="I24" i="1"/>
  <c r="I25" i="1"/>
  <c r="I26" i="1"/>
  <c r="I23" i="1"/>
  <c r="I9" i="1"/>
  <c r="I10" i="1"/>
  <c r="I11" i="1"/>
  <c r="I14" i="1"/>
  <c r="I16" i="1"/>
  <c r="I17" i="1"/>
  <c r="I18" i="1"/>
  <c r="I19" i="1"/>
  <c r="I20" i="1"/>
  <c r="I21" i="1"/>
  <c r="I8" i="1"/>
  <c r="I22" i="1" l="1"/>
  <c r="I21" i="12"/>
  <c r="K24" i="1"/>
  <c r="K33" i="1"/>
  <c r="L33" i="1" s="1"/>
  <c r="E26" i="12"/>
  <c r="F26" i="12"/>
  <c r="G26" i="12"/>
  <c r="H26" i="12"/>
  <c r="E30" i="12"/>
  <c r="F30" i="12"/>
  <c r="G30" i="12"/>
  <c r="H30" i="12"/>
  <c r="F35" i="12" l="1"/>
  <c r="F45" i="12" s="1"/>
  <c r="H35" i="12"/>
  <c r="H45" i="12" s="1"/>
  <c r="G35" i="12"/>
  <c r="G45" i="12" s="1"/>
  <c r="E35" i="12"/>
  <c r="E45" i="12" s="1"/>
  <c r="G30" i="11"/>
  <c r="G35" i="11" s="1"/>
  <c r="G43" i="11" l="1"/>
  <c r="I11" i="11"/>
  <c r="I12" i="1"/>
  <c r="H31" i="1" l="1"/>
  <c r="D45" i="12" l="1"/>
  <c r="F30" i="11"/>
  <c r="F35" i="11" s="1"/>
  <c r="E30" i="11"/>
  <c r="E35" i="11" s="1"/>
  <c r="F43" i="11" l="1"/>
  <c r="E43" i="11"/>
  <c r="E27" i="1"/>
  <c r="F27" i="1"/>
  <c r="H27" i="1"/>
  <c r="H36" i="1" l="1"/>
  <c r="H54" i="1" s="1"/>
  <c r="E31" i="1"/>
  <c r="E36" i="1" s="1"/>
  <c r="F31" i="1"/>
  <c r="G31" i="1"/>
  <c r="F36" i="1" l="1"/>
  <c r="F54" i="1" s="1"/>
  <c r="G36" i="1"/>
  <c r="G54" i="1" s="1"/>
  <c r="B11" i="4"/>
  <c r="I17" i="12"/>
  <c r="H30" i="11" l="1"/>
  <c r="H35" i="11" s="1"/>
  <c r="D43" i="11"/>
  <c r="H43" i="11" l="1"/>
  <c r="D27" i="1"/>
  <c r="D36" i="1" s="1"/>
  <c r="D54" i="1" l="1"/>
  <c r="B7" i="4" l="1"/>
  <c r="D48" i="1" l="1"/>
  <c r="E48" i="1"/>
  <c r="F48" i="1" l="1"/>
  <c r="G48" i="1"/>
  <c r="H48" i="1"/>
  <c r="I48" i="1" l="1"/>
  <c r="K23" i="12"/>
  <c r="K24" i="12" s="1"/>
  <c r="I8" i="12"/>
  <c r="I9" i="12"/>
  <c r="I10" i="12"/>
  <c r="I11" i="12"/>
  <c r="I12" i="12"/>
  <c r="I13" i="12"/>
  <c r="I15" i="12"/>
  <c r="I16" i="12"/>
  <c r="I18" i="12"/>
  <c r="I19" i="12"/>
  <c r="I20" i="12"/>
  <c r="I7" i="12"/>
  <c r="I26" i="12" l="1"/>
  <c r="I30" i="12"/>
  <c r="I35" i="12" s="1"/>
  <c r="K32" i="12"/>
  <c r="L32" i="12" s="1"/>
  <c r="K33" i="12" s="1"/>
  <c r="I23" i="11"/>
  <c r="I24" i="11"/>
  <c r="I25" i="11"/>
  <c r="I28" i="11"/>
  <c r="I29" i="11"/>
  <c r="I32" i="11"/>
  <c r="I33" i="11"/>
  <c r="I34" i="11"/>
  <c r="K23" i="11" l="1"/>
  <c r="K24" i="11" s="1"/>
  <c r="K32" i="11"/>
  <c r="L32" i="11" s="1"/>
  <c r="K33" i="11" s="1"/>
  <c r="I28" i="1" l="1"/>
  <c r="K25" i="1"/>
  <c r="I31" i="1" l="1"/>
  <c r="K34" i="1"/>
  <c r="I27" i="1"/>
  <c r="I38" i="12" l="1"/>
  <c r="I38" i="11"/>
  <c r="E45" i="1" l="1"/>
  <c r="F45" i="1"/>
  <c r="G45" i="1"/>
  <c r="H45" i="1"/>
  <c r="I45" i="1" l="1"/>
  <c r="I31" i="11"/>
  <c r="I30" i="11" s="1"/>
  <c r="I27" i="11"/>
  <c r="I26" i="11" s="1"/>
  <c r="I22" i="11"/>
  <c r="I21" i="11" s="1"/>
  <c r="I35" i="11" l="1"/>
  <c r="G50" i="1"/>
  <c r="F50" i="1"/>
  <c r="D39" i="11"/>
  <c r="G37" i="11" l="1"/>
  <c r="G39" i="11" s="1"/>
  <c r="H50" i="1"/>
  <c r="H40" i="1"/>
  <c r="F40" i="1"/>
  <c r="B9" i="4"/>
  <c r="G40" i="1"/>
  <c r="B10" i="4"/>
  <c r="D37" i="12" l="1"/>
  <c r="D39" i="12" s="1"/>
  <c r="G37" i="12" l="1"/>
  <c r="G39" i="12" s="1"/>
  <c r="F37" i="12"/>
  <c r="F39" i="12" s="1"/>
  <c r="E37" i="11"/>
  <c r="E39" i="11" s="1"/>
  <c r="F37" i="11"/>
  <c r="F39" i="11" s="1"/>
  <c r="H37" i="12" l="1"/>
  <c r="H39" i="12" s="1"/>
  <c r="E37" i="12"/>
  <c r="E39" i="12" s="1"/>
  <c r="I37" i="12" l="1"/>
  <c r="I39" i="12" s="1"/>
  <c r="H37" i="11" l="1"/>
  <c r="H39" i="11" s="1"/>
  <c r="I37" i="11" l="1"/>
  <c r="I39" i="11" s="1"/>
  <c r="I13" i="1" l="1"/>
  <c r="I36" i="1" s="1"/>
  <c r="E40" i="1" l="1"/>
  <c r="I40" i="1" s="1"/>
  <c r="E54" i="1"/>
  <c r="I54" i="1"/>
  <c r="E50" i="1"/>
  <c r="I50" i="1" s="1"/>
  <c r="B8" i="4"/>
  <c r="B12" i="4" l="1"/>
  <c r="C11" i="4" l="1"/>
  <c r="C10" i="4"/>
  <c r="C7" i="4"/>
  <c r="C9" i="4"/>
  <c r="C8" i="4"/>
</calcChain>
</file>

<file path=xl/sharedStrings.xml><?xml version="1.0" encoding="utf-8"?>
<sst xmlns="http://schemas.openxmlformats.org/spreadsheetml/2006/main" count="207" uniqueCount="78">
  <si>
    <t xml:space="preserve">Kodi </t>
  </si>
  <si>
    <t>Programet</t>
  </si>
  <si>
    <t>Nr. Pun.</t>
  </si>
  <si>
    <t>Paga dhe mëditje</t>
  </si>
  <si>
    <t>Mallra dhe Shërbime</t>
  </si>
  <si>
    <t>Shpenzime Komunale</t>
  </si>
  <si>
    <t>Subvencione dhe Transfer</t>
  </si>
  <si>
    <t>Shpenzime Kapitale</t>
  </si>
  <si>
    <t>TOTAL</t>
  </si>
  <si>
    <t>160/16016</t>
  </si>
  <si>
    <t>Zyra e Kryetarit</t>
  </si>
  <si>
    <t>163/16316</t>
  </si>
  <si>
    <t>Aministrata dhe Personeli</t>
  </si>
  <si>
    <t>166/16631</t>
  </si>
  <si>
    <t>Inspektimet</t>
  </si>
  <si>
    <t>167/16780</t>
  </si>
  <si>
    <t>Prokurimi</t>
  </si>
  <si>
    <t>169/16916</t>
  </si>
  <si>
    <t>Zyra e Kuvendit Komunal</t>
  </si>
  <si>
    <t>175/17516</t>
  </si>
  <si>
    <t>Buxhet dhe Financa</t>
  </si>
  <si>
    <t>180/18016</t>
  </si>
  <si>
    <t>Shërbimet Publike - Infrastruktura</t>
  </si>
  <si>
    <t>180/18420</t>
  </si>
  <si>
    <t>Zjarrfikësat dhe Inspektimet</t>
  </si>
  <si>
    <t>195/19580</t>
  </si>
  <si>
    <t>Zyra Komunale për Komunitete</t>
  </si>
  <si>
    <t>470/47016</t>
  </si>
  <si>
    <t>Bujqësi, Pylltari dhe Zhvillim Rural</t>
  </si>
  <si>
    <t>480/48016</t>
  </si>
  <si>
    <t>Zhvillimi Ekonomik</t>
  </si>
  <si>
    <t>650/65080</t>
  </si>
  <si>
    <t>Shërbimet Kadastrale</t>
  </si>
  <si>
    <t>660/66385</t>
  </si>
  <si>
    <t>Planifikimi Urban dhe Mjedisi</t>
  </si>
  <si>
    <t>Shëndetësia dhe Mirëqenja Sociale</t>
  </si>
  <si>
    <t>Administrata</t>
  </si>
  <si>
    <t>Shërbimet e Shëndetësis Primare</t>
  </si>
  <si>
    <t>755/75576</t>
  </si>
  <si>
    <t>Shërbimet Sociale</t>
  </si>
  <si>
    <t>Kultura, Rinia dhe Sportet</t>
  </si>
  <si>
    <t>Shërbimet Kulturore</t>
  </si>
  <si>
    <t>Përkrahja e rinisë</t>
  </si>
  <si>
    <t>Arsimi dhe Shkenca</t>
  </si>
  <si>
    <t>Teatri</t>
  </si>
  <si>
    <t>Arsimi parashkollor</t>
  </si>
  <si>
    <t>Arsimi fillor</t>
  </si>
  <si>
    <t>Arsimi i mesëm</t>
  </si>
  <si>
    <t>Mallra dhe shërbime</t>
  </si>
  <si>
    <t>Shpenzime komunale</t>
  </si>
  <si>
    <t>Subvencione</t>
  </si>
  <si>
    <t>Investime kapitale</t>
  </si>
  <si>
    <t>TOTALI</t>
  </si>
  <si>
    <t>2024
Paga dhe shtesa</t>
  </si>
  <si>
    <t>Kufijtë sipas Qarkores 22/01</t>
  </si>
  <si>
    <t>TOTAL KËRKESAT</t>
  </si>
  <si>
    <t>Kufijtë sipas Qarkores 22/02</t>
  </si>
  <si>
    <t>Paga dhe Meditje</t>
  </si>
  <si>
    <t>Tabela 6. Kufijtë buxhetor sipas drejtorive për vitin 2025</t>
  </si>
  <si>
    <t>Shërbimet Rezidenciale</t>
  </si>
  <si>
    <t>Tabela 6. Kufijtë buxhetor sipas drejtorive për vitin 2026</t>
  </si>
  <si>
    <t>Granti</t>
  </si>
  <si>
    <t>Infrastruktura Rrugore</t>
  </si>
  <si>
    <t>180/18176</t>
  </si>
  <si>
    <t xml:space="preserve"> </t>
  </si>
  <si>
    <t>Paga dhe shtesa</t>
  </si>
  <si>
    <t>KOMUNA E GJAKOVËS</t>
  </si>
  <si>
    <t>Infrastruktura Publike</t>
  </si>
  <si>
    <t>Infrastrukture Rrugore</t>
  </si>
  <si>
    <t>Tabela 6. Kufijtë buxhetor sipas drejtorive për vitin 2027</t>
  </si>
  <si>
    <t>39</t>
  </si>
  <si>
    <t>6</t>
  </si>
  <si>
    <t>355</t>
  </si>
  <si>
    <t>30</t>
  </si>
  <si>
    <t>17</t>
  </si>
  <si>
    <t>12</t>
  </si>
  <si>
    <t>18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</si>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</sst>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00"/>
    <numFmt numFmtId="165" formatCode="0;[Red]0"/>
  </numFmts>
  <fonts count="22" x14ac:knownFonts="1">
    <font>
      <sz val="11"/>
      <color rgb="FF000000"/>
      <name val="Calibri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rgb="FFC6D9F0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theme="0"/>
      </left>
      <right/>
      <top style="thin">
        <color rgb="FF000000"/>
      </top>
      <bottom style="thin">
        <color theme="0"/>
      </bottom>
      <diagonal/>
    </border>
    <border>
      <left/>
      <right style="thin">
        <color theme="0"/>
      </right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7">
    <xf numFmtId="0" fontId="0" fillId="0" borderId="0" xfId="0" applyFont="1" applyAlignment="1"/>
    <xf numFmtId="43" fontId="0" fillId="0" borderId="0" xfId="0" applyNumberFormat="1" applyFont="1"/>
    <xf numFmtId="4" fontId="0" fillId="0" borderId="0" xfId="0" applyNumberFormat="1" applyFont="1"/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3" fontId="0" fillId="0" borderId="0" xfId="0" applyNumberFormat="1" applyFont="1" applyAlignment="1"/>
    <xf numFmtId="43" fontId="2" fillId="0" borderId="1" xfId="0" applyNumberFormat="1" applyFont="1" applyFill="1" applyBorder="1"/>
    <xf numFmtId="4" fontId="2" fillId="0" borderId="7" xfId="0" applyNumberFormat="1" applyFont="1" applyBorder="1" applyAlignment="1">
      <alignment vertical="center" wrapText="1"/>
    </xf>
    <xf numFmtId="10" fontId="2" fillId="0" borderId="8" xfId="0" applyNumberFormat="1" applyFont="1" applyBorder="1" applyAlignment="1">
      <alignment vertical="center" wrapText="1"/>
    </xf>
    <xf numFmtId="43" fontId="0" fillId="0" borderId="0" xfId="1" applyFont="1" applyAlignment="1"/>
    <xf numFmtId="43" fontId="5" fillId="0" borderId="0" xfId="0" applyNumberFormat="1" applyFont="1" applyAlignment="1"/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43" fontId="6" fillId="3" borderId="11" xfId="1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2" fillId="0" borderId="12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vertical="center" wrapText="1"/>
    </xf>
    <xf numFmtId="10" fontId="6" fillId="2" borderId="11" xfId="0" applyNumberFormat="1" applyFont="1" applyFill="1" applyBorder="1" applyAlignment="1">
      <alignment vertical="center" wrapText="1"/>
    </xf>
    <xf numFmtId="43" fontId="8" fillId="4" borderId="1" xfId="0" applyNumberFormat="1" applyFont="1" applyFill="1" applyBorder="1"/>
    <xf numFmtId="43" fontId="9" fillId="0" borderId="1" xfId="0" applyNumberFormat="1" applyFont="1" applyFill="1" applyBorder="1"/>
    <xf numFmtId="43" fontId="0" fillId="0" borderId="0" xfId="1" applyFont="1" applyAlignment="1">
      <alignment horizontal="center"/>
    </xf>
    <xf numFmtId="43" fontId="0" fillId="0" borderId="0" xfId="1" applyFont="1"/>
    <xf numFmtId="0" fontId="2" fillId="5" borderId="1" xfId="0" applyFont="1" applyFill="1" applyBorder="1"/>
    <xf numFmtId="43" fontId="5" fillId="0" borderId="0" xfId="1" applyFont="1" applyAlignment="1">
      <alignment horizontal="center"/>
    </xf>
    <xf numFmtId="43" fontId="5" fillId="0" borderId="0" xfId="1" applyFont="1"/>
    <xf numFmtId="4" fontId="0" fillId="0" borderId="0" xfId="0" applyNumberFormat="1"/>
    <xf numFmtId="0" fontId="10" fillId="5" borderId="9" xfId="0" applyFont="1" applyFill="1" applyBorder="1"/>
    <xf numFmtId="43" fontId="10" fillId="5" borderId="9" xfId="0" applyNumberFormat="1" applyFont="1" applyFill="1" applyBorder="1"/>
    <xf numFmtId="0" fontId="13" fillId="0" borderId="0" xfId="0" applyFont="1" applyAlignment="1"/>
    <xf numFmtId="43" fontId="13" fillId="0" borderId="0" xfId="0" applyNumberFormat="1" applyFont="1" applyAlignment="1"/>
    <xf numFmtId="0" fontId="10" fillId="5" borderId="1" xfId="0" applyFont="1" applyFill="1" applyBorder="1"/>
    <xf numFmtId="43" fontId="10" fillId="0" borderId="1" xfId="0" applyNumberFormat="1" applyFont="1" applyFill="1" applyBorder="1"/>
    <xf numFmtId="43" fontId="10" fillId="0" borderId="1" xfId="0" applyNumberFormat="1" applyFont="1" applyFill="1" applyBorder="1" applyAlignment="1"/>
    <xf numFmtId="43" fontId="13" fillId="0" borderId="0" xfId="1" applyFont="1" applyAlignment="1"/>
    <xf numFmtId="0" fontId="14" fillId="5" borderId="1" xfId="0" applyFont="1" applyFill="1" applyBorder="1"/>
    <xf numFmtId="43" fontId="14" fillId="0" borderId="1" xfId="0" applyNumberFormat="1" applyFont="1" applyFill="1" applyBorder="1"/>
    <xf numFmtId="0" fontId="15" fillId="0" borderId="0" xfId="0" applyFont="1" applyAlignment="1"/>
    <xf numFmtId="43" fontId="16" fillId="0" borderId="0" xfId="0" applyNumberFormat="1" applyFont="1" applyAlignment="1"/>
    <xf numFmtId="0" fontId="10" fillId="0" borderId="1" xfId="0" applyFont="1" applyFill="1" applyBorder="1"/>
    <xf numFmtId="43" fontId="12" fillId="0" borderId="6" xfId="1" applyFont="1" applyFill="1" applyBorder="1"/>
    <xf numFmtId="0" fontId="13" fillId="0" borderId="0" xfId="0" applyFont="1" applyFill="1" applyAlignment="1"/>
    <xf numFmtId="43" fontId="14" fillId="0" borderId="1" xfId="0" applyNumberFormat="1" applyFont="1" applyFill="1" applyBorder="1" applyAlignment="1"/>
    <xf numFmtId="43" fontId="14" fillId="0" borderId="9" xfId="0" applyNumberFormat="1" applyFont="1" applyFill="1" applyBorder="1"/>
    <xf numFmtId="43" fontId="14" fillId="0" borderId="9" xfId="0" applyNumberFormat="1" applyFont="1" applyFill="1" applyBorder="1" applyAlignment="1"/>
    <xf numFmtId="43" fontId="17" fillId="0" borderId="3" xfId="0" applyNumberFormat="1" applyFont="1" applyBorder="1" applyAlignment="1">
      <alignment horizontal="center"/>
    </xf>
    <xf numFmtId="43" fontId="9" fillId="0" borderId="3" xfId="1" applyFont="1" applyFill="1" applyBorder="1" applyAlignment="1">
      <alignment horizontal="center" vertical="center" wrapText="1"/>
    </xf>
    <xf numFmtId="0" fontId="17" fillId="0" borderId="3" xfId="0" applyFont="1" applyBorder="1" applyAlignment="1"/>
    <xf numFmtId="43" fontId="18" fillId="6" borderId="11" xfId="1" applyFont="1" applyFill="1" applyBorder="1" applyAlignment="1"/>
    <xf numFmtId="0" fontId="10" fillId="5" borderId="3" xfId="0" applyFont="1" applyFill="1" applyBorder="1" applyAlignment="1"/>
    <xf numFmtId="43" fontId="17" fillId="0" borderId="3" xfId="1" applyFont="1" applyFill="1" applyBorder="1" applyAlignment="1">
      <alignment horizontal="center"/>
    </xf>
    <xf numFmtId="0" fontId="10" fillId="0" borderId="0" xfId="0" applyFont="1" applyAlignment="1"/>
    <xf numFmtId="43" fontId="11" fillId="7" borderId="6" xfId="1" applyFont="1" applyFill="1" applyBorder="1" applyAlignment="1">
      <alignment horizontal="center"/>
    </xf>
    <xf numFmtId="43" fontId="11" fillId="7" borderId="6" xfId="1" applyFont="1" applyFill="1" applyBorder="1" applyAlignment="1"/>
    <xf numFmtId="0" fontId="10" fillId="5" borderId="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3" fontId="12" fillId="0" borderId="10" xfId="1" applyFont="1" applyFill="1" applyBorder="1"/>
    <xf numFmtId="4" fontId="10" fillId="0" borderId="6" xfId="0" applyNumberFormat="1" applyFont="1" applyFill="1" applyBorder="1"/>
    <xf numFmtId="4" fontId="14" fillId="0" borderId="6" xfId="0" applyNumberFormat="1" applyFont="1" applyFill="1" applyBorder="1"/>
    <xf numFmtId="43" fontId="10" fillId="5" borderId="1" xfId="0" applyNumberFormat="1" applyFont="1" applyFill="1" applyBorder="1"/>
    <xf numFmtId="3" fontId="0" fillId="0" borderId="0" xfId="0" applyNumberFormat="1" applyFont="1" applyAlignment="1"/>
    <xf numFmtId="43" fontId="10" fillId="0" borderId="15" xfId="1" applyFont="1" applyFill="1" applyBorder="1" applyAlignment="1"/>
    <xf numFmtId="0" fontId="4" fillId="0" borderId="0" xfId="0" applyFont="1" applyAlignment="1"/>
    <xf numFmtId="43" fontId="19" fillId="0" borderId="1" xfId="0" applyNumberFormat="1" applyFont="1" applyFill="1" applyBorder="1"/>
    <xf numFmtId="43" fontId="20" fillId="0" borderId="1" xfId="0" applyNumberFormat="1" applyFont="1" applyFill="1" applyBorder="1"/>
    <xf numFmtId="0" fontId="21" fillId="0" borderId="0" xfId="0" applyFont="1" applyFill="1" applyAlignment="1"/>
    <xf numFmtId="1" fontId="21" fillId="0" borderId="0" xfId="0" applyNumberFormat="1" applyFont="1" applyFill="1" applyAlignment="1">
      <alignment horizontal="center"/>
    </xf>
    <xf numFmtId="43" fontId="21" fillId="0" borderId="0" xfId="0" applyNumberFormat="1" applyFont="1" applyFill="1" applyAlignment="1">
      <alignment horizontal="center"/>
    </xf>
    <xf numFmtId="43" fontId="21" fillId="0" borderId="0" xfId="0" applyNumberFormat="1" applyFont="1" applyFill="1" applyAlignment="1"/>
    <xf numFmtId="0" fontId="5" fillId="0" borderId="0" xfId="0" applyFont="1" applyAlignment="1"/>
    <xf numFmtId="43" fontId="5" fillId="0" borderId="0" xfId="1" applyFont="1" applyFill="1" applyAlignment="1"/>
    <xf numFmtId="43" fontId="21" fillId="0" borderId="0" xfId="1" applyFont="1" applyAlignment="1">
      <alignment horizontal="center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center"/>
    </xf>
    <xf numFmtId="0" fontId="21" fillId="0" borderId="0" xfId="0" applyFont="1" applyAlignment="1"/>
    <xf numFmtId="43" fontId="21" fillId="0" borderId="0" xfId="0" applyNumberFormat="1" applyFont="1" applyAlignment="1"/>
    <xf numFmtId="43" fontId="13" fillId="0" borderId="0" xfId="0" applyNumberFormat="1" applyFont="1" applyFill="1" applyAlignment="1"/>
    <xf numFmtId="43" fontId="5" fillId="0" borderId="0" xfId="1" applyFont="1" applyAlignment="1"/>
    <xf numFmtId="0" fontId="5" fillId="0" borderId="0" xfId="0" applyFont="1" applyAlignment="1">
      <alignment horizontal="center"/>
    </xf>
    <xf numFmtId="43" fontId="5" fillId="0" borderId="0" xfId="1" applyFont="1" applyFill="1" applyAlignment="1">
      <alignment horizontal="center"/>
    </xf>
    <xf numFmtId="43" fontId="10" fillId="0" borderId="3" xfId="0" applyNumberFormat="1" applyFont="1" applyFill="1" applyBorder="1"/>
    <xf numFmtId="164" fontId="21" fillId="0" borderId="0" xfId="0" applyNumberFormat="1" applyFont="1" applyAlignment="1">
      <alignment horizontal="center"/>
    </xf>
    <xf numFmtId="164" fontId="21" fillId="0" borderId="0" xfId="0" applyNumberFormat="1" applyFont="1" applyAlignment="1"/>
    <xf numFmtId="43" fontId="17" fillId="0" borderId="0" xfId="1" applyFont="1" applyAlignment="1">
      <alignment horizontal="center"/>
    </xf>
    <xf numFmtId="0" fontId="17" fillId="0" borderId="0" xfId="0" applyFont="1" applyAlignment="1"/>
    <xf numFmtId="43" fontId="15" fillId="0" borderId="0" xfId="0" applyNumberFormat="1" applyFont="1" applyAlignment="1"/>
    <xf numFmtId="43" fontId="17" fillId="0" borderId="0" xfId="1" applyFont="1" applyFill="1" applyAlignment="1">
      <alignment horizontal="center"/>
    </xf>
    <xf numFmtId="43" fontId="17" fillId="0" borderId="0" xfId="0" applyNumberFormat="1" applyFont="1" applyFill="1" applyAlignment="1">
      <alignment horizontal="center"/>
    </xf>
    <xf numFmtId="165" fontId="10" fillId="5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165" fontId="10" fillId="0" borderId="9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0" fontId="6" fillId="3" borderId="11" xfId="1" applyNumberFormat="1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3" fontId="21" fillId="0" borderId="0" xfId="1" applyFont="1" applyFill="1" applyAlignment="1">
      <alignment horizontal="center"/>
    </xf>
    <xf numFmtId="43" fontId="6" fillId="0" borderId="11" xfId="1" applyFont="1" applyFill="1" applyBorder="1" applyAlignment="1">
      <alignment horizontal="center" vertical="center" wrapText="1"/>
    </xf>
    <xf numFmtId="43" fontId="21" fillId="0" borderId="0" xfId="1" applyFont="1" applyFill="1" applyAlignment="1"/>
    <xf numFmtId="43" fontId="18" fillId="0" borderId="0" xfId="1" applyFont="1" applyFill="1" applyAlignment="1">
      <alignment horizontal="center"/>
    </xf>
    <xf numFmtId="43" fontId="18" fillId="0" borderId="0" xfId="1" applyFont="1" applyFill="1" applyAlignment="1"/>
    <xf numFmtId="43" fontId="6" fillId="0" borderId="6" xfId="1" applyFont="1" applyFill="1" applyBorder="1" applyAlignment="1">
      <alignment horizontal="center" vertical="center" wrapText="1"/>
    </xf>
    <xf numFmtId="164" fontId="5" fillId="0" borderId="0" xfId="0" applyNumberFormat="1" applyFont="1" applyAlignment="1"/>
    <xf numFmtId="0" fontId="1" fillId="0" borderId="16" xfId="0" applyFont="1" applyBorder="1" applyAlignment="1">
      <alignment horizontal="left" vertical="center" wrapText="1"/>
    </xf>
    <xf numFmtId="43" fontId="6" fillId="3" borderId="13" xfId="1" applyFont="1" applyFill="1" applyBorder="1" applyAlignment="1">
      <alignment horizontal="center" vertical="center"/>
    </xf>
    <xf numFmtId="43" fontId="6" fillId="3" borderId="14" xfId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q-AL" sz="1600" b="1"/>
              <a:t>Stuktura e buxhetit për vitin 202</a:t>
            </a:r>
            <a:r>
              <a:rPr lang="en-US" sz="1600" b="1"/>
              <a:t>5</a:t>
            </a:r>
            <a:r>
              <a:rPr lang="sq-AL" sz="1600" b="1"/>
              <a:t>
</a:t>
            </a:r>
          </a:p>
        </c:rich>
      </c:tx>
      <c:layout>
        <c:manualLayout>
          <c:xMode val="edge"/>
          <c:yMode val="edge"/>
          <c:x val="0.35823971247654518"/>
          <c:y val="3.4557235421166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title>
    <c:autoTitleDeleted val="0"/>
    <c:plotArea>
      <c:layout>
        <c:manualLayout>
          <c:layoutTarget val="inner"/>
          <c:xMode val="edge"/>
          <c:yMode val="edge"/>
          <c:x val="0.32731458567679039"/>
          <c:y val="0.15445867773990937"/>
          <c:w val="0.36878665166854141"/>
          <c:h val="0.64216581136313189"/>
        </c:manualLayout>
      </c:layout>
      <c:pieChart>
        <c:varyColors val="1"/>
        <c:ser>
          <c:idx val="0"/>
          <c:order val="0"/>
          <c:tx>
            <c:strRef>
              <c:f>'Grafiku i Strukturës'!$B$7:$B$11</c:f>
              <c:strCache>
                <c:ptCount val="5"/>
                <c:pt idx="0">
                  <c:v>19,297,938.00</c:v>
                </c:pt>
                <c:pt idx="1">
                  <c:v>4,670,000.00</c:v>
                </c:pt>
                <c:pt idx="2">
                  <c:v>788,500.00</c:v>
                </c:pt>
                <c:pt idx="3">
                  <c:v>1,085,000.00</c:v>
                </c:pt>
                <c:pt idx="4">
                  <c:v>14,742,931.00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B2-443D-8A3A-32E139CE762B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B2-443D-8A3A-32E139CE762B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B2-443D-8A3A-32E139CE762B}"/>
              </c:ext>
            </c:extLst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B2-443D-8A3A-32E139CE762B}"/>
              </c:ext>
            </c:extLst>
          </c:dPt>
          <c:dPt>
            <c:idx val="4"/>
            <c:bubble3D val="0"/>
            <c:spPr>
              <a:solidFill>
                <a:schemeClr val="accent2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B2-443D-8A3A-32E139CE762B}"/>
              </c:ext>
            </c:extLst>
          </c:dPt>
          <c:dLbls>
            <c:dLbl>
              <c:idx val="0"/>
              <c:layout>
                <c:manualLayout>
                  <c:x val="1.3642738502179667E-2"/>
                  <c:y val="0.33049619337539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B2-443D-8A3A-32E139CE762B}"/>
                </c:ext>
              </c:extLst>
            </c:dLbl>
            <c:dLbl>
              <c:idx val="1"/>
              <c:layout>
                <c:manualLayout>
                  <c:x val="-6.9347460077209572E-2"/>
                  <c:y val="-9.807769709131931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B2-443D-8A3A-32E139CE762B}"/>
                </c:ext>
              </c:extLst>
            </c:dLbl>
            <c:dLbl>
              <c:idx val="2"/>
              <c:layout>
                <c:manualLayout>
                  <c:x val="-7.7707862111188589E-2"/>
                  <c:y val="-7.96120247388082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B2-443D-8A3A-32E139CE762B}"/>
                </c:ext>
              </c:extLst>
            </c:dLbl>
            <c:dLbl>
              <c:idx val="3"/>
              <c:layout>
                <c:manualLayout>
                  <c:x val="-7.3037419998526101E-2"/>
                  <c:y val="-0.203389511516244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B2-443D-8A3A-32E139CE762B}"/>
                </c:ext>
              </c:extLst>
            </c:dLbl>
            <c:dLbl>
              <c:idx val="4"/>
              <c:layout>
                <c:manualLayout>
                  <c:x val="-2.5427371578552682E-2"/>
                  <c:y val="-3.20262206030216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B2-443D-8A3A-32E139CE76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q-A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'Grafiku i Strukturës'!$A$7:$A$11</c:f>
              <c:strCache>
                <c:ptCount val="5"/>
                <c:pt idx="0">
                  <c:v>Paga dhe mëditje</c:v>
                </c:pt>
                <c:pt idx="1">
                  <c:v>Mallra dhe shërbime</c:v>
                </c:pt>
                <c:pt idx="2">
                  <c:v>Shpenzime komunale</c:v>
                </c:pt>
                <c:pt idx="3">
                  <c:v>Subvencione</c:v>
                </c:pt>
                <c:pt idx="4">
                  <c:v>Investime kapitale</c:v>
                </c:pt>
              </c:strCache>
            </c:strRef>
          </c:cat>
          <c:val>
            <c:numRef>
              <c:f>'Grafiku i Strukturës'!$B$7:$B$11</c:f>
              <c:numCache>
                <c:formatCode>#,##0.00</c:formatCode>
                <c:ptCount val="5"/>
                <c:pt idx="0">
                  <c:v>19297938</c:v>
                </c:pt>
                <c:pt idx="1">
                  <c:v>4670000</c:v>
                </c:pt>
                <c:pt idx="2">
                  <c:v>788500</c:v>
                </c:pt>
                <c:pt idx="3">
                  <c:v>1085000</c:v>
                </c:pt>
                <c:pt idx="4">
                  <c:v>14742931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B2-443D-8A3A-32E139CE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401104289609589"/>
          <c:y val="0.29481607455655517"/>
          <c:w val="0.18040112696496091"/>
          <c:h val="0.302016178863171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sq-A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534865</xdr:colOff>
      <xdr:row>0</xdr:row>
      <xdr:rowOff>0</xdr:rowOff>
    </xdr:from>
    <xdr:to>
      <xdr:col>5</xdr:col>
      <xdr:colOff>287047</xdr:colOff>
      <xdr:row>4</xdr:row>
      <xdr:rowOff>182962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55C00B-B21C-4E44-BE0A-58CC9FBB6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8327" y="153866"/>
          <a:ext cx="755970" cy="944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586154</xdr:colOff>
      <xdr:row>0</xdr:row>
      <xdr:rowOff>0</xdr:rowOff>
    </xdr:from>
    <xdr:to>
      <xdr:col>5</xdr:col>
      <xdr:colOff>323682</xdr:colOff>
      <xdr:row>4</xdr:row>
      <xdr:rowOff>182962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39DB8B-9A64-424C-8D42-6AB4E2A24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8231" y="183173"/>
          <a:ext cx="755970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498230</xdr:colOff>
      <xdr:row>0</xdr:row>
      <xdr:rowOff>0</xdr:rowOff>
    </xdr:from>
    <xdr:to>
      <xdr:col>5</xdr:col>
      <xdr:colOff>199123</xdr:colOff>
      <xdr:row>4</xdr:row>
      <xdr:rowOff>182962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650A25-EB82-4A6F-9D0F-4DED67CEA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4268" y="153866"/>
          <a:ext cx="755970" cy="9449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13</xdr:row>
      <xdr:rowOff>171449</xdr:rowOff>
    </xdr:from>
    <xdr:ext cx="8820150" cy="4410075"/>
    <xdr:graphicFrame macro="">
      <xdr:nvGraphicFramePr>
        <xdr:cNvPr id="2069872419" name="Chart 1">
          <a:extLst>
            <a:ext uri="{FF2B5EF4-FFF2-40B4-BE49-F238E27FC236}">
              <a16:creationId xmlns:a16="http://schemas.microsoft.com/office/drawing/2014/main" id="{00000000-0008-0000-0300-000023BF5F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0</xdr:col>
      <xdr:colOff>428625</xdr:colOff>
      <xdr:row>0</xdr:row>
      <xdr:rowOff>85725</xdr:rowOff>
    </xdr:from>
    <xdr:to>
      <xdr:col>0</xdr:col>
      <xdr:colOff>1181101</xdr:colOff>
      <xdr:row>5</xdr:row>
      <xdr:rowOff>76201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7152" t="14474" r="20530" b="20394"/>
        <a:stretch/>
      </xdr:blipFill>
      <xdr:spPr>
        <a:xfrm>
          <a:off x="428625" y="85725"/>
          <a:ext cx="752476" cy="942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002"/>
  <sheetViews>
    <sheetView tabSelected="1" zoomScale="130" zoomScaleNormal="130" workbookViewId="0">
      <pane ySplit="7" topLeftCell="A8" activePane="bottomLeft" state="frozen"/>
      <selection pane="bottomLeft" activeCell="E16" sqref="E16"/>
    </sheetView>
  </sheetViews>
  <sheetFormatPr defaultColWidth="14.42578125" defaultRowHeight="15" customHeight="1" x14ac:dyDescent="0.25"/>
  <cols>
    <col min="1" max="1" width="10.42578125" customWidth="1"/>
    <col min="2" max="2" width="19.42578125" customWidth="1"/>
    <col min="3" max="3" width="6" style="4" customWidth="1"/>
    <col min="4" max="4" width="17" bestFit="1" customWidth="1"/>
    <col min="5" max="5" width="15" customWidth="1"/>
    <col min="6" max="6" width="14.85546875" bestFit="1" customWidth="1"/>
    <col min="7" max="7" width="14.7109375" bestFit="1" customWidth="1"/>
    <col min="8" max="8" width="16" bestFit="1" customWidth="1"/>
    <col min="9" max="9" width="17" bestFit="1" customWidth="1"/>
    <col min="10" max="11" width="15.140625" hidden="1" customWidth="1"/>
    <col min="12" max="12" width="13" hidden="1" customWidth="1"/>
    <col min="13" max="13" width="2.140625" customWidth="1"/>
    <col min="14" max="14" width="15.140625" bestFit="1" customWidth="1"/>
    <col min="15" max="15" width="15.28515625" bestFit="1" customWidth="1"/>
    <col min="16" max="16" width="8.7109375" customWidth="1"/>
  </cols>
  <sheetData>
    <row r="6" spans="1:15" ht="12.75" customHeight="1" x14ac:dyDescent="0.25">
      <c r="A6" s="113" t="s">
        <v>58</v>
      </c>
      <c r="B6" s="113"/>
      <c r="C6" s="113"/>
      <c r="D6" s="113"/>
      <c r="E6" s="113"/>
      <c r="F6" s="113"/>
      <c r="G6" s="113"/>
      <c r="H6" s="113"/>
      <c r="I6" s="113"/>
    </row>
    <row r="7" spans="1:15" ht="34.5" customHeight="1" x14ac:dyDescent="0.25">
      <c r="A7" s="15" t="s">
        <v>0</v>
      </c>
      <c r="B7" s="15" t="s">
        <v>1</v>
      </c>
      <c r="C7" s="15" t="s">
        <v>2</v>
      </c>
      <c r="D7" s="16" t="s">
        <v>57</v>
      </c>
      <c r="E7" s="16" t="s">
        <v>4</v>
      </c>
      <c r="F7" s="16" t="s">
        <v>5</v>
      </c>
      <c r="G7" s="16" t="s">
        <v>6</v>
      </c>
      <c r="H7" s="16" t="s">
        <v>7</v>
      </c>
      <c r="I7" s="17" t="s">
        <v>8</v>
      </c>
      <c r="O7" s="79">
        <f>105/100*12</f>
        <v>12.600000000000001</v>
      </c>
    </row>
    <row r="8" spans="1:15" s="34" customFormat="1" ht="14.25" customHeight="1" x14ac:dyDescent="0.25">
      <c r="A8" s="99" t="s">
        <v>9</v>
      </c>
      <c r="B8" s="32" t="s">
        <v>10</v>
      </c>
      <c r="C8" s="96">
        <v>16</v>
      </c>
      <c r="D8" s="61">
        <v>136557</v>
      </c>
      <c r="E8" s="48">
        <v>100000</v>
      </c>
      <c r="F8" s="48"/>
      <c r="G8" s="49">
        <v>320000</v>
      </c>
      <c r="H8" s="48"/>
      <c r="I8" s="48">
        <f>D8+E8+F8+G8+H8</f>
        <v>556557</v>
      </c>
      <c r="O8" s="35"/>
    </row>
    <row r="9" spans="1:15" s="34" customFormat="1" ht="14.25" customHeight="1" x14ac:dyDescent="0.25">
      <c r="A9" s="100" t="s">
        <v>11</v>
      </c>
      <c r="B9" s="36" t="s">
        <v>12</v>
      </c>
      <c r="C9" s="94">
        <v>56</v>
      </c>
      <c r="D9" s="61">
        <v>395077</v>
      </c>
      <c r="E9" s="41">
        <v>520000</v>
      </c>
      <c r="F9" s="41">
        <v>70000</v>
      </c>
      <c r="G9" s="41"/>
      <c r="H9" s="47"/>
      <c r="I9" s="48">
        <f t="shared" ref="I9:I21" si="0">D9+E9+F9+G9+H9</f>
        <v>985077</v>
      </c>
      <c r="O9" s="35"/>
    </row>
    <row r="10" spans="1:15" s="42" customFormat="1" ht="14.25" customHeight="1" x14ac:dyDescent="0.25">
      <c r="A10" s="101" t="s">
        <v>13</v>
      </c>
      <c r="B10" s="40" t="s">
        <v>14</v>
      </c>
      <c r="C10" s="97">
        <v>23</v>
      </c>
      <c r="D10" s="61">
        <v>238126</v>
      </c>
      <c r="E10" s="41">
        <v>120000</v>
      </c>
      <c r="F10" s="41"/>
      <c r="G10" s="41"/>
      <c r="H10" s="41"/>
      <c r="I10" s="48">
        <f t="shared" si="0"/>
        <v>358126</v>
      </c>
      <c r="O10" s="35"/>
    </row>
    <row r="11" spans="1:15" s="34" customFormat="1" ht="14.25" customHeight="1" x14ac:dyDescent="0.25">
      <c r="A11" s="100" t="s">
        <v>15</v>
      </c>
      <c r="B11" s="36" t="s">
        <v>16</v>
      </c>
      <c r="C11" s="94">
        <v>6</v>
      </c>
      <c r="D11" s="61">
        <v>52450</v>
      </c>
      <c r="E11" s="41">
        <v>10000</v>
      </c>
      <c r="F11" s="41"/>
      <c r="G11" s="41"/>
      <c r="H11" s="41"/>
      <c r="I11" s="48">
        <f t="shared" si="0"/>
        <v>62450</v>
      </c>
      <c r="O11" s="35"/>
    </row>
    <row r="12" spans="1:15" s="42" customFormat="1" ht="14.25" customHeight="1" x14ac:dyDescent="0.25">
      <c r="A12" s="101" t="s">
        <v>17</v>
      </c>
      <c r="B12" s="40" t="s">
        <v>18</v>
      </c>
      <c r="C12" s="97" t="s">
        <v>70</v>
      </c>
      <c r="D12" s="61">
        <v>317640</v>
      </c>
      <c r="E12" s="41">
        <v>30000</v>
      </c>
      <c r="F12" s="41"/>
      <c r="G12" s="41"/>
      <c r="H12" s="41"/>
      <c r="I12" s="48">
        <f t="shared" si="0"/>
        <v>347640</v>
      </c>
      <c r="O12" s="35"/>
    </row>
    <row r="13" spans="1:15" s="34" customFormat="1" ht="14.25" customHeight="1" x14ac:dyDescent="0.25">
      <c r="A13" s="100" t="s">
        <v>19</v>
      </c>
      <c r="B13" s="36" t="s">
        <v>20</v>
      </c>
      <c r="C13" s="94" t="s">
        <v>73</v>
      </c>
      <c r="D13" s="61">
        <v>223619</v>
      </c>
      <c r="E13" s="41">
        <f>55682</f>
        <v>55682</v>
      </c>
      <c r="F13" s="41"/>
      <c r="G13" s="41"/>
      <c r="H13" s="41">
        <v>404119</v>
      </c>
      <c r="I13" s="48">
        <f t="shared" si="0"/>
        <v>683420</v>
      </c>
      <c r="N13" s="35"/>
      <c r="O13" s="35"/>
    </row>
    <row r="14" spans="1:15" s="34" customFormat="1" ht="14.25" customHeight="1" x14ac:dyDescent="0.25">
      <c r="A14" s="100" t="s">
        <v>63</v>
      </c>
      <c r="B14" s="36" t="s">
        <v>67</v>
      </c>
      <c r="C14" s="94">
        <v>7</v>
      </c>
      <c r="D14" s="61">
        <v>62596</v>
      </c>
      <c r="E14" s="41">
        <f>1100000</f>
        <v>1100000</v>
      </c>
      <c r="F14" s="69">
        <v>220000</v>
      </c>
      <c r="G14" s="41">
        <v>10000</v>
      </c>
      <c r="H14" s="41">
        <v>710000</v>
      </c>
      <c r="I14" s="48">
        <f t="shared" si="0"/>
        <v>2102596</v>
      </c>
      <c r="N14" s="35"/>
      <c r="O14" s="35"/>
    </row>
    <row r="15" spans="1:15" s="34" customFormat="1" ht="14.25" customHeight="1" x14ac:dyDescent="0.25">
      <c r="A15" s="100" t="s">
        <v>21</v>
      </c>
      <c r="B15" s="36" t="s">
        <v>68</v>
      </c>
      <c r="C15" s="94">
        <v>8</v>
      </c>
      <c r="D15" s="61">
        <v>71660</v>
      </c>
      <c r="E15" s="41">
        <v>150000</v>
      </c>
      <c r="F15" s="41"/>
      <c r="G15" s="41"/>
      <c r="H15" s="41">
        <v>8957812</v>
      </c>
      <c r="I15" s="41">
        <f>D15+E15+F15+G15+H15</f>
        <v>9179472</v>
      </c>
      <c r="N15" s="35"/>
      <c r="O15" s="35"/>
    </row>
    <row r="16" spans="1:15" s="34" customFormat="1" ht="14.25" customHeight="1" x14ac:dyDescent="0.25">
      <c r="A16" s="100" t="s">
        <v>23</v>
      </c>
      <c r="B16" s="36" t="s">
        <v>24</v>
      </c>
      <c r="C16" s="94">
        <v>55</v>
      </c>
      <c r="D16" s="61">
        <v>411371</v>
      </c>
      <c r="E16" s="41">
        <v>100000</v>
      </c>
      <c r="F16" s="41">
        <v>20000</v>
      </c>
      <c r="G16" s="41"/>
      <c r="H16" s="47"/>
      <c r="I16" s="48">
        <f t="shared" si="0"/>
        <v>531371</v>
      </c>
      <c r="N16" s="35"/>
      <c r="O16" s="35"/>
    </row>
    <row r="17" spans="1:18" s="46" customFormat="1" ht="14.25" customHeight="1" x14ac:dyDescent="0.25">
      <c r="A17" s="102" t="s">
        <v>25</v>
      </c>
      <c r="B17" s="44" t="s">
        <v>26</v>
      </c>
      <c r="C17" s="94">
        <v>4</v>
      </c>
      <c r="D17" s="61">
        <v>32765</v>
      </c>
      <c r="E17" s="45">
        <v>25000</v>
      </c>
      <c r="F17" s="41"/>
      <c r="G17" s="47">
        <v>35000</v>
      </c>
      <c r="H17" s="41"/>
      <c r="I17" s="48">
        <f t="shared" si="0"/>
        <v>92765</v>
      </c>
      <c r="N17" s="35"/>
      <c r="O17" s="81"/>
    </row>
    <row r="18" spans="1:18" s="34" customFormat="1" ht="14.25" customHeight="1" x14ac:dyDescent="0.25">
      <c r="A18" s="100" t="s">
        <v>27</v>
      </c>
      <c r="B18" s="36" t="s">
        <v>28</v>
      </c>
      <c r="C18" s="94" t="s">
        <v>71</v>
      </c>
      <c r="D18" s="61">
        <v>68716</v>
      </c>
      <c r="E18" s="41">
        <v>20000</v>
      </c>
      <c r="F18" s="41">
        <v>2000</v>
      </c>
      <c r="G18" s="41">
        <v>140000</v>
      </c>
      <c r="H18" s="47">
        <v>450000</v>
      </c>
      <c r="I18" s="48">
        <f t="shared" si="0"/>
        <v>680716</v>
      </c>
      <c r="N18" s="35"/>
      <c r="O18" s="35"/>
    </row>
    <row r="19" spans="1:18" s="46" customFormat="1" ht="14.25" customHeight="1" x14ac:dyDescent="0.25">
      <c r="A19" s="102" t="s">
        <v>29</v>
      </c>
      <c r="B19" s="44" t="s">
        <v>30</v>
      </c>
      <c r="C19" s="94" t="s">
        <v>75</v>
      </c>
      <c r="D19" s="61">
        <v>85806</v>
      </c>
      <c r="E19" s="41">
        <v>55000</v>
      </c>
      <c r="F19" s="25"/>
      <c r="G19" s="47">
        <v>140000</v>
      </c>
      <c r="H19" s="47">
        <v>700000</v>
      </c>
      <c r="I19" s="48">
        <f t="shared" si="0"/>
        <v>980806</v>
      </c>
      <c r="N19" s="35"/>
      <c r="O19" s="35"/>
    </row>
    <row r="20" spans="1:18" s="46" customFormat="1" ht="14.25" customHeight="1" x14ac:dyDescent="0.25">
      <c r="A20" s="102" t="s">
        <v>31</v>
      </c>
      <c r="B20" s="44" t="s">
        <v>32</v>
      </c>
      <c r="C20" s="94">
        <v>20</v>
      </c>
      <c r="D20" s="61">
        <v>154881</v>
      </c>
      <c r="E20" s="41">
        <v>20000</v>
      </c>
      <c r="F20" s="47">
        <v>10000</v>
      </c>
      <c r="G20" s="41"/>
      <c r="H20" s="47">
        <v>1500000</v>
      </c>
      <c r="I20" s="48">
        <f t="shared" si="0"/>
        <v>1684881</v>
      </c>
      <c r="N20" s="35"/>
      <c r="O20" s="35"/>
    </row>
    <row r="21" spans="1:18" s="34" customFormat="1" ht="14.25" customHeight="1" x14ac:dyDescent="0.25">
      <c r="A21" s="100" t="s">
        <v>33</v>
      </c>
      <c r="B21" s="36" t="s">
        <v>34</v>
      </c>
      <c r="C21" s="94" t="s">
        <v>74</v>
      </c>
      <c r="D21" s="61">
        <v>157439</v>
      </c>
      <c r="E21" s="41">
        <v>100000</v>
      </c>
      <c r="F21" s="41"/>
      <c r="G21" s="41"/>
      <c r="H21" s="41"/>
      <c r="I21" s="48">
        <f t="shared" si="0"/>
        <v>257439</v>
      </c>
      <c r="J21" s="34" t="s">
        <v>64</v>
      </c>
      <c r="N21" s="35"/>
      <c r="O21" s="35"/>
    </row>
    <row r="22" spans="1:18" ht="14.25" customHeight="1" x14ac:dyDescent="0.25">
      <c r="A22" s="103">
        <v>730</v>
      </c>
      <c r="B22" s="19" t="s">
        <v>35</v>
      </c>
      <c r="C22" s="95">
        <f>C23+C24</f>
        <v>361</v>
      </c>
      <c r="D22" s="24">
        <f>D23+D24</f>
        <v>3896672</v>
      </c>
      <c r="E22" s="24">
        <f t="shared" ref="E22:I22" si="1">E23+E24</f>
        <v>640693</v>
      </c>
      <c r="F22" s="24">
        <f t="shared" si="1"/>
        <v>80000</v>
      </c>
      <c r="G22" s="24">
        <f>G23+G24</f>
        <v>130000</v>
      </c>
      <c r="H22" s="24">
        <f t="shared" si="1"/>
        <v>290000</v>
      </c>
      <c r="I22" s="24">
        <f t="shared" si="1"/>
        <v>5037365</v>
      </c>
      <c r="N22" s="35"/>
      <c r="O22" s="35"/>
    </row>
    <row r="23" spans="1:18" s="34" customFormat="1" ht="14.25" customHeight="1" x14ac:dyDescent="0.25">
      <c r="A23" s="104">
        <v>73025</v>
      </c>
      <c r="B23" s="36" t="s">
        <v>36</v>
      </c>
      <c r="C23" s="93">
        <v>6</v>
      </c>
      <c r="D23" s="61">
        <v>58000</v>
      </c>
      <c r="E23" s="37">
        <v>10000</v>
      </c>
      <c r="F23" s="10"/>
      <c r="G23" s="25"/>
      <c r="H23" s="10"/>
      <c r="I23" s="33">
        <f>D23+E23+F23+G23+H23</f>
        <v>68000</v>
      </c>
      <c r="J23" s="67" t="s">
        <v>61</v>
      </c>
      <c r="N23" s="35"/>
      <c r="O23" s="35"/>
    </row>
    <row r="24" spans="1:18" s="34" customFormat="1" ht="14.25" customHeight="1" x14ac:dyDescent="0.25">
      <c r="A24" s="100">
        <v>73950</v>
      </c>
      <c r="B24" s="36" t="s">
        <v>37</v>
      </c>
      <c r="C24" s="94" t="s">
        <v>72</v>
      </c>
      <c r="D24" s="61">
        <f>3618672+200000+20000</f>
        <v>3838672</v>
      </c>
      <c r="E24" s="37">
        <v>630693</v>
      </c>
      <c r="F24" s="37">
        <v>80000</v>
      </c>
      <c r="G24" s="41">
        <v>130000</v>
      </c>
      <c r="H24" s="37">
        <v>290000</v>
      </c>
      <c r="I24" s="33">
        <f t="shared" ref="I24:I26" si="2">D24+E24+F24+G24+H24</f>
        <v>4969365</v>
      </c>
      <c r="J24" s="39">
        <v>4454553</v>
      </c>
      <c r="K24" s="35">
        <f>I24-J24</f>
        <v>514812</v>
      </c>
      <c r="N24" s="35"/>
      <c r="O24" s="35"/>
    </row>
    <row r="25" spans="1:18" s="34" customFormat="1" ht="14.25" customHeight="1" x14ac:dyDescent="0.25">
      <c r="A25" s="100" t="s">
        <v>38</v>
      </c>
      <c r="B25" s="36" t="s">
        <v>39</v>
      </c>
      <c r="C25" s="94" t="s">
        <v>76</v>
      </c>
      <c r="D25" s="61">
        <v>111339</v>
      </c>
      <c r="E25" s="41">
        <v>30000</v>
      </c>
      <c r="F25" s="41">
        <v>8000</v>
      </c>
      <c r="G25" s="41">
        <v>10000</v>
      </c>
      <c r="H25" s="41">
        <v>190000</v>
      </c>
      <c r="I25" s="33">
        <f t="shared" si="2"/>
        <v>349339</v>
      </c>
      <c r="J25" s="39">
        <v>80000</v>
      </c>
      <c r="K25" s="43">
        <f>J25-K24</f>
        <v>-434812</v>
      </c>
      <c r="N25" s="35"/>
      <c r="O25" s="35"/>
    </row>
    <row r="26" spans="1:18" s="34" customFormat="1" ht="14.25" customHeight="1" x14ac:dyDescent="0.25">
      <c r="A26" s="100"/>
      <c r="B26" s="36" t="s">
        <v>59</v>
      </c>
      <c r="C26" s="94" t="s">
        <v>71</v>
      </c>
      <c r="D26" s="61">
        <v>50000</v>
      </c>
      <c r="E26" s="41">
        <v>45000</v>
      </c>
      <c r="F26" s="41">
        <v>5000</v>
      </c>
      <c r="G26" s="68"/>
      <c r="H26" s="69">
        <v>430000</v>
      </c>
      <c r="I26" s="33">
        <f t="shared" si="2"/>
        <v>530000</v>
      </c>
      <c r="J26" s="35"/>
      <c r="N26" s="35"/>
      <c r="O26" s="35"/>
    </row>
    <row r="27" spans="1:18" ht="14.25" customHeight="1" x14ac:dyDescent="0.25">
      <c r="A27" s="103">
        <v>850</v>
      </c>
      <c r="B27" s="19" t="s">
        <v>40</v>
      </c>
      <c r="C27" s="95">
        <f>C28+C29+C30</f>
        <v>49</v>
      </c>
      <c r="D27" s="24">
        <f>D28+D29+D30</f>
        <v>418056</v>
      </c>
      <c r="E27" s="24">
        <f t="shared" ref="E27:I27" si="3">E28+E29+E30</f>
        <v>137000</v>
      </c>
      <c r="F27" s="24">
        <f t="shared" si="3"/>
        <v>70000</v>
      </c>
      <c r="G27" s="24">
        <f>G28+G29+G30</f>
        <v>230000</v>
      </c>
      <c r="H27" s="24">
        <f t="shared" si="3"/>
        <v>396000</v>
      </c>
      <c r="I27" s="24">
        <f t="shared" si="3"/>
        <v>1251056</v>
      </c>
      <c r="J27" s="9"/>
      <c r="N27" s="35"/>
      <c r="O27" s="35"/>
    </row>
    <row r="28" spans="1:18" s="34" customFormat="1" ht="14.25" customHeight="1" x14ac:dyDescent="0.25">
      <c r="A28" s="100">
        <v>85016</v>
      </c>
      <c r="B28" s="36" t="s">
        <v>41</v>
      </c>
      <c r="C28" s="94" t="s">
        <v>77</v>
      </c>
      <c r="D28" s="61">
        <v>190000</v>
      </c>
      <c r="E28" s="38">
        <v>100000</v>
      </c>
      <c r="F28" s="38">
        <v>65000</v>
      </c>
      <c r="G28" s="38">
        <v>170000</v>
      </c>
      <c r="H28" s="64">
        <v>386000</v>
      </c>
      <c r="I28" s="33">
        <f>D28+E28+F28+G28+H28</f>
        <v>911000</v>
      </c>
      <c r="N28" s="35"/>
      <c r="O28" s="35"/>
    </row>
    <row r="29" spans="1:18" s="34" customFormat="1" ht="14.25" customHeight="1" x14ac:dyDescent="0.25">
      <c r="A29" s="100">
        <v>85056</v>
      </c>
      <c r="B29" s="36" t="s">
        <v>42</v>
      </c>
      <c r="C29" s="94">
        <v>1</v>
      </c>
      <c r="D29" s="61">
        <v>11113</v>
      </c>
      <c r="E29" s="37">
        <v>10000</v>
      </c>
      <c r="F29" s="37"/>
      <c r="G29" s="37">
        <v>20000</v>
      </c>
      <c r="H29" s="37">
        <v>10000</v>
      </c>
      <c r="I29" s="33">
        <f t="shared" ref="I29:I30" si="4">D29+E29+F29+G29+H29</f>
        <v>51113</v>
      </c>
      <c r="N29" s="35"/>
      <c r="O29" s="35"/>
    </row>
    <row r="30" spans="1:18" s="34" customFormat="1" ht="14.25" customHeight="1" x14ac:dyDescent="0.25">
      <c r="A30" s="100">
        <v>85175</v>
      </c>
      <c r="B30" s="36" t="s">
        <v>44</v>
      </c>
      <c r="C30" s="94">
        <v>22</v>
      </c>
      <c r="D30" s="61">
        <v>216943</v>
      </c>
      <c r="E30" s="37">
        <v>27000</v>
      </c>
      <c r="F30" s="37">
        <v>5000</v>
      </c>
      <c r="G30" s="64">
        <v>40000</v>
      </c>
      <c r="H30" s="37"/>
      <c r="I30" s="33">
        <f t="shared" si="4"/>
        <v>288943</v>
      </c>
      <c r="N30" s="35"/>
      <c r="O30" s="35"/>
    </row>
    <row r="31" spans="1:18" ht="14.25" customHeight="1" x14ac:dyDescent="0.25">
      <c r="A31" s="103">
        <v>920</v>
      </c>
      <c r="B31" s="19" t="s">
        <v>43</v>
      </c>
      <c r="C31" s="95">
        <f>C32+C33+C34+C35</f>
        <v>1552</v>
      </c>
      <c r="D31" s="24">
        <f>D32+D33+D34+D35</f>
        <v>12413168</v>
      </c>
      <c r="E31" s="24">
        <f t="shared" ref="E31:I31" si="5">E32+E33+E34+E35</f>
        <v>1411625</v>
      </c>
      <c r="F31" s="24">
        <f t="shared" si="5"/>
        <v>303500</v>
      </c>
      <c r="G31" s="24">
        <f t="shared" si="5"/>
        <v>70000</v>
      </c>
      <c r="H31" s="24">
        <f t="shared" si="5"/>
        <v>715000</v>
      </c>
      <c r="I31" s="24">
        <f t="shared" si="5"/>
        <v>14913293</v>
      </c>
      <c r="J31" s="65"/>
      <c r="N31" s="35"/>
      <c r="O31" s="35"/>
    </row>
    <row r="32" spans="1:18" ht="14.25" customHeight="1" x14ac:dyDescent="0.25">
      <c r="A32" s="105">
        <v>92080</v>
      </c>
      <c r="B32" s="28" t="s">
        <v>36</v>
      </c>
      <c r="C32" s="94">
        <v>11</v>
      </c>
      <c r="D32" s="61">
        <v>110000</v>
      </c>
      <c r="E32" s="62">
        <v>700000</v>
      </c>
      <c r="F32" s="62">
        <v>50000</v>
      </c>
      <c r="G32" s="62">
        <v>70000</v>
      </c>
      <c r="H32" s="62">
        <v>405000</v>
      </c>
      <c r="I32" s="33">
        <f>D32+E32+F32+G32+H32</f>
        <v>1335000</v>
      </c>
      <c r="J32" s="9" t="s">
        <v>61</v>
      </c>
      <c r="N32" s="35"/>
      <c r="O32" s="90"/>
      <c r="P32" s="89"/>
      <c r="Q32" s="89"/>
      <c r="R32" s="89"/>
    </row>
    <row r="33" spans="1:18" ht="14.25" customHeight="1" x14ac:dyDescent="0.25">
      <c r="A33" s="105">
        <v>92510</v>
      </c>
      <c r="B33" s="28" t="s">
        <v>45</v>
      </c>
      <c r="C33" s="94">
        <v>120</v>
      </c>
      <c r="D33" s="61">
        <v>910000</v>
      </c>
      <c r="E33" s="63">
        <v>220000</v>
      </c>
      <c r="F33" s="63">
        <v>40000</v>
      </c>
      <c r="G33" s="63"/>
      <c r="H33" s="63"/>
      <c r="I33" s="33">
        <f t="shared" ref="I33:I35" si="6">D33+E33+F33+G33+H33</f>
        <v>1170000</v>
      </c>
      <c r="J33" s="13">
        <v>12909004</v>
      </c>
      <c r="K33" s="9">
        <f>I33+I34+I35</f>
        <v>13578293</v>
      </c>
      <c r="L33" s="9">
        <f>J33-K33</f>
        <v>-669289</v>
      </c>
      <c r="N33" s="35"/>
      <c r="O33" s="90"/>
      <c r="P33" s="89"/>
      <c r="Q33" s="89"/>
      <c r="R33" s="89"/>
    </row>
    <row r="34" spans="1:18" ht="14.25" customHeight="1" x14ac:dyDescent="0.25">
      <c r="A34" s="105">
        <v>93450</v>
      </c>
      <c r="B34" s="28" t="s">
        <v>46</v>
      </c>
      <c r="C34" s="94">
        <f>1120-16-3</f>
        <v>1101</v>
      </c>
      <c r="D34" s="61">
        <f>8983169-168641-20000+33352+17911+5377</f>
        <v>8851168</v>
      </c>
      <c r="E34" s="63">
        <v>261325</v>
      </c>
      <c r="F34" s="63">
        <v>105000</v>
      </c>
      <c r="G34" s="63"/>
      <c r="H34" s="63">
        <v>262000</v>
      </c>
      <c r="I34" s="33">
        <f t="shared" si="6"/>
        <v>9479493</v>
      </c>
      <c r="J34" s="13">
        <v>270954</v>
      </c>
      <c r="K34" s="43">
        <f>L33+J34</f>
        <v>-398335</v>
      </c>
      <c r="N34" s="35"/>
      <c r="O34" s="90"/>
      <c r="P34" s="89"/>
      <c r="Q34" s="89"/>
      <c r="R34" s="89"/>
    </row>
    <row r="35" spans="1:18" ht="14.25" customHeight="1" x14ac:dyDescent="0.25">
      <c r="A35" s="105">
        <v>94650</v>
      </c>
      <c r="B35" s="28" t="s">
        <v>47</v>
      </c>
      <c r="C35" s="94">
        <f>330-10</f>
        <v>320</v>
      </c>
      <c r="D35" s="61">
        <v>2542000</v>
      </c>
      <c r="E35" s="63">
        <v>230300</v>
      </c>
      <c r="F35" s="63">
        <v>108500</v>
      </c>
      <c r="G35" s="63"/>
      <c r="H35" s="63">
        <v>48000</v>
      </c>
      <c r="I35" s="33">
        <f t="shared" si="6"/>
        <v>2928800</v>
      </c>
      <c r="N35" s="35"/>
      <c r="O35" s="90"/>
      <c r="P35" s="89"/>
      <c r="Q35" s="89"/>
      <c r="R35" s="89"/>
    </row>
    <row r="36" spans="1:18" ht="14.25" customHeight="1" x14ac:dyDescent="0.25">
      <c r="A36" s="114" t="s">
        <v>55</v>
      </c>
      <c r="B36" s="115"/>
      <c r="C36" s="98">
        <f>C8+C9+C10+C11+C12+C13+C14+C15+C16+C17+C18+C19+C20+C21+C22+C25+C26+C27+C31</f>
        <v>2285</v>
      </c>
      <c r="D36" s="18">
        <f t="shared" ref="D36:I36" si="7">D8+D9+D10+D11+D12+D13+D14+D15+D16+D17+D18+D19+D20+D21+D22+D25+D26+D27+D31</f>
        <v>19297938</v>
      </c>
      <c r="E36" s="18">
        <f t="shared" si="7"/>
        <v>4670000</v>
      </c>
      <c r="F36" s="18">
        <f t="shared" si="7"/>
        <v>788500</v>
      </c>
      <c r="G36" s="18">
        <f t="shared" si="7"/>
        <v>1085000</v>
      </c>
      <c r="H36" s="18">
        <f t="shared" si="7"/>
        <v>14742931</v>
      </c>
      <c r="I36" s="18">
        <f t="shared" si="7"/>
        <v>40584369</v>
      </c>
      <c r="N36" s="35"/>
      <c r="O36" s="90"/>
      <c r="P36" s="89"/>
      <c r="Q36" s="89"/>
      <c r="R36" s="89"/>
    </row>
    <row r="37" spans="1:18" ht="18.75" hidden="1" customHeight="1" x14ac:dyDescent="0.25">
      <c r="C37" s="4">
        <v>2252</v>
      </c>
      <c r="D37" s="29"/>
      <c r="E37" s="30"/>
      <c r="F37" s="30"/>
      <c r="G37" s="30"/>
      <c r="H37" s="27"/>
      <c r="I37" s="18">
        <f t="shared" ref="I37:I53" si="8">D37+E37+F37+G37+H37</f>
        <v>0</v>
      </c>
      <c r="N37" s="89"/>
      <c r="O37" s="89"/>
      <c r="P37" s="89"/>
      <c r="Q37" s="89"/>
      <c r="R37" s="89"/>
    </row>
    <row r="38" spans="1:18" ht="15.75" hidden="1" x14ac:dyDescent="0.25">
      <c r="B38" s="54" t="s">
        <v>54</v>
      </c>
      <c r="C38" s="59"/>
      <c r="D38" s="53"/>
      <c r="E38" s="53">
        <v>3474341</v>
      </c>
      <c r="F38" s="53">
        <v>578700</v>
      </c>
      <c r="G38" s="53">
        <v>550500</v>
      </c>
      <c r="H38" s="53">
        <v>8742829</v>
      </c>
      <c r="I38" s="18">
        <f t="shared" si="8"/>
        <v>13346370</v>
      </c>
      <c r="N38" s="89"/>
      <c r="O38" s="89"/>
      <c r="P38" s="89"/>
      <c r="Q38" s="89"/>
      <c r="R38" s="89"/>
    </row>
    <row r="39" spans="1:18" ht="18.75" hidden="1" customHeight="1" x14ac:dyDescent="0.25">
      <c r="B39" s="54" t="s">
        <v>56</v>
      </c>
      <c r="C39" s="59"/>
      <c r="D39" s="57"/>
      <c r="E39" s="57">
        <v>3564341</v>
      </c>
      <c r="F39" s="57">
        <v>578700</v>
      </c>
      <c r="G39" s="57">
        <v>600500</v>
      </c>
      <c r="H39" s="57">
        <v>8643390</v>
      </c>
      <c r="I39" s="18">
        <f t="shared" si="8"/>
        <v>13386931</v>
      </c>
      <c r="N39" s="89"/>
      <c r="O39" s="89"/>
      <c r="P39" s="89"/>
      <c r="Q39" s="89"/>
      <c r="R39" s="89"/>
    </row>
    <row r="40" spans="1:18" ht="14.25" hidden="1" customHeight="1" x14ac:dyDescent="0.25">
      <c r="D40" s="51"/>
      <c r="E40" s="51">
        <f>E36-E39</f>
        <v>1105659</v>
      </c>
      <c r="F40" s="51">
        <f t="shared" ref="F40:H40" si="9">F36-F39</f>
        <v>209800</v>
      </c>
      <c r="G40" s="51">
        <f t="shared" si="9"/>
        <v>484500</v>
      </c>
      <c r="H40" s="51">
        <f t="shared" si="9"/>
        <v>6099541</v>
      </c>
      <c r="I40" s="18">
        <f t="shared" si="8"/>
        <v>7899500</v>
      </c>
      <c r="N40" s="89"/>
      <c r="O40" s="89"/>
      <c r="P40" s="89"/>
      <c r="Q40" s="89"/>
      <c r="R40" s="89"/>
    </row>
    <row r="41" spans="1:18" ht="14.25" hidden="1" customHeight="1" x14ac:dyDescent="0.25">
      <c r="D41" s="51"/>
      <c r="E41" s="51"/>
      <c r="F41" s="51"/>
      <c r="G41" s="51"/>
      <c r="H41" s="51"/>
      <c r="I41" s="18">
        <f t="shared" si="8"/>
        <v>0</v>
      </c>
      <c r="N41" s="89"/>
      <c r="O41" s="89"/>
      <c r="P41" s="89"/>
      <c r="Q41" s="89"/>
      <c r="R41" s="89"/>
    </row>
    <row r="42" spans="1:18" ht="14.25" hidden="1" customHeight="1" x14ac:dyDescent="0.25">
      <c r="D42" s="50"/>
      <c r="E42" s="50"/>
      <c r="F42" s="50"/>
      <c r="G42" s="50"/>
      <c r="H42" s="50"/>
      <c r="I42" s="18">
        <f t="shared" si="8"/>
        <v>0</v>
      </c>
      <c r="N42" s="89"/>
      <c r="O42" s="89"/>
      <c r="P42" s="89"/>
      <c r="Q42" s="89"/>
      <c r="R42" s="89"/>
    </row>
    <row r="43" spans="1:18" ht="14.25" hidden="1" customHeight="1" x14ac:dyDescent="0.25">
      <c r="D43" s="51"/>
      <c r="E43" s="51"/>
      <c r="F43" s="51"/>
      <c r="G43" s="51"/>
      <c r="H43" s="51"/>
      <c r="I43" s="18">
        <f t="shared" si="8"/>
        <v>0</v>
      </c>
      <c r="N43" s="89"/>
      <c r="O43" s="89"/>
      <c r="P43" s="89"/>
      <c r="Q43" s="89"/>
      <c r="R43" s="89"/>
    </row>
    <row r="44" spans="1:18" ht="14.25" hidden="1" customHeight="1" x14ac:dyDescent="0.25">
      <c r="B44" s="56">
        <v>2021</v>
      </c>
      <c r="C44" s="60"/>
      <c r="D44" s="13"/>
      <c r="E44" s="13">
        <v>3240000</v>
      </c>
      <c r="F44" s="55">
        <v>586800</v>
      </c>
      <c r="G44" s="55">
        <v>550500</v>
      </c>
      <c r="H44" s="55">
        <v>7802302</v>
      </c>
      <c r="I44" s="18">
        <f t="shared" si="8"/>
        <v>12179602</v>
      </c>
      <c r="N44" s="89"/>
      <c r="O44" s="89"/>
      <c r="P44" s="89"/>
      <c r="Q44" s="89"/>
      <c r="R44" s="89"/>
    </row>
    <row r="45" spans="1:18" ht="14.25" hidden="1" customHeight="1" x14ac:dyDescent="0.25">
      <c r="D45" s="9"/>
      <c r="E45" s="9">
        <f t="shared" ref="E45:H45" si="10">E38-E44</f>
        <v>234341</v>
      </c>
      <c r="F45" s="9">
        <f t="shared" si="10"/>
        <v>-8100</v>
      </c>
      <c r="G45" s="9">
        <f t="shared" si="10"/>
        <v>0</v>
      </c>
      <c r="H45" s="9">
        <f t="shared" si="10"/>
        <v>940527</v>
      </c>
      <c r="I45" s="18">
        <f t="shared" si="8"/>
        <v>1166768</v>
      </c>
      <c r="N45" s="89"/>
      <c r="O45" s="89"/>
      <c r="P45" s="89"/>
      <c r="Q45" s="89"/>
      <c r="R45" s="89"/>
    </row>
    <row r="46" spans="1:18" ht="14.25" hidden="1" customHeight="1" x14ac:dyDescent="0.25">
      <c r="D46" s="50"/>
      <c r="E46" s="52"/>
      <c r="F46" s="52"/>
      <c r="G46" s="52"/>
      <c r="H46" s="52"/>
      <c r="I46" s="18">
        <f t="shared" si="8"/>
        <v>0</v>
      </c>
      <c r="N46" s="89"/>
      <c r="O46" s="89"/>
      <c r="P46" s="89"/>
      <c r="Q46" s="89"/>
      <c r="R46" s="89"/>
    </row>
    <row r="47" spans="1:18" ht="14.25" hidden="1" customHeight="1" x14ac:dyDescent="0.25">
      <c r="D47" s="18">
        <v>14430000</v>
      </c>
      <c r="E47" s="18">
        <v>3564341</v>
      </c>
      <c r="F47" s="18">
        <v>578700</v>
      </c>
      <c r="G47" s="18">
        <v>600500</v>
      </c>
      <c r="H47" s="18">
        <v>8643390</v>
      </c>
      <c r="I47" s="18">
        <f t="shared" si="8"/>
        <v>27816931</v>
      </c>
      <c r="N47" s="89"/>
      <c r="O47" s="89"/>
      <c r="P47" s="89"/>
      <c r="Q47" s="89"/>
      <c r="R47" s="89"/>
    </row>
    <row r="48" spans="1:18" ht="14.25" hidden="1" customHeight="1" x14ac:dyDescent="0.25">
      <c r="D48" s="14">
        <f>D47-D49</f>
        <v>-770000</v>
      </c>
      <c r="E48" s="14">
        <f>E47-E49</f>
        <v>-135659</v>
      </c>
      <c r="F48" s="14">
        <f t="shared" ref="F48:H48" si="11">F47-F49</f>
        <v>0</v>
      </c>
      <c r="G48" s="14">
        <f t="shared" si="11"/>
        <v>-50000</v>
      </c>
      <c r="H48" s="14">
        <f t="shared" si="11"/>
        <v>-2785833</v>
      </c>
      <c r="I48" s="18">
        <f t="shared" si="8"/>
        <v>-3741492</v>
      </c>
      <c r="N48" s="89"/>
      <c r="O48" s="89"/>
      <c r="P48" s="89"/>
      <c r="Q48" s="89"/>
      <c r="R48" s="89"/>
    </row>
    <row r="49" spans="3:18" ht="14.25" hidden="1" customHeight="1" x14ac:dyDescent="0.25">
      <c r="D49" s="26">
        <v>15200000</v>
      </c>
      <c r="E49" s="26">
        <v>3700000</v>
      </c>
      <c r="F49" s="26">
        <v>578700</v>
      </c>
      <c r="G49" s="26">
        <v>650500</v>
      </c>
      <c r="H49" s="26">
        <v>11429223</v>
      </c>
      <c r="I49" s="18">
        <f t="shared" si="8"/>
        <v>31558423</v>
      </c>
      <c r="N49" s="89"/>
      <c r="O49" s="89"/>
      <c r="P49" s="89"/>
      <c r="Q49" s="89"/>
      <c r="R49" s="89"/>
    </row>
    <row r="50" spans="3:18" ht="14.25" hidden="1" customHeight="1" x14ac:dyDescent="0.25">
      <c r="D50" s="3"/>
      <c r="E50" s="9">
        <f>3700000-E36</f>
        <v>-970000</v>
      </c>
      <c r="F50" s="9">
        <f>578700-F36</f>
        <v>-209800</v>
      </c>
      <c r="G50" s="9">
        <f>650500-G36</f>
        <v>-434500</v>
      </c>
      <c r="H50" s="9">
        <f>11429223-H36</f>
        <v>-3313708</v>
      </c>
      <c r="I50" s="18">
        <f t="shared" si="8"/>
        <v>-4928008</v>
      </c>
      <c r="N50" s="89"/>
      <c r="O50" s="89"/>
      <c r="P50" s="89"/>
      <c r="Q50" s="89"/>
      <c r="R50" s="89"/>
    </row>
    <row r="51" spans="3:18" ht="14.25" hidden="1" customHeight="1" x14ac:dyDescent="0.25">
      <c r="D51" s="3"/>
      <c r="E51" s="13"/>
      <c r="F51" s="13"/>
      <c r="G51" s="13"/>
      <c r="H51" s="13"/>
      <c r="I51" s="18">
        <f t="shared" si="8"/>
        <v>0</v>
      </c>
      <c r="N51" s="89"/>
      <c r="O51" s="89"/>
      <c r="P51" s="89"/>
      <c r="Q51" s="89"/>
      <c r="R51" s="89"/>
    </row>
    <row r="52" spans="3:18" ht="14.25" hidden="1" customHeight="1" x14ac:dyDescent="0.25">
      <c r="D52" s="3"/>
      <c r="H52" s="9"/>
      <c r="I52" s="18">
        <f t="shared" si="8"/>
        <v>0</v>
      </c>
      <c r="N52" s="89"/>
      <c r="O52" s="89"/>
      <c r="P52" s="89"/>
      <c r="Q52" s="89"/>
      <c r="R52" s="89"/>
    </row>
    <row r="53" spans="3:18" s="108" customFormat="1" ht="14.25" customHeight="1" x14ac:dyDescent="0.25">
      <c r="C53" s="106"/>
      <c r="D53" s="109">
        <v>19297938</v>
      </c>
      <c r="E53" s="110">
        <v>4670000</v>
      </c>
      <c r="F53" s="110">
        <v>788500</v>
      </c>
      <c r="G53" s="110">
        <v>1085000</v>
      </c>
      <c r="H53" s="110">
        <v>14742931</v>
      </c>
      <c r="I53" s="107">
        <f t="shared" si="8"/>
        <v>40584369</v>
      </c>
    </row>
    <row r="54" spans="3:18" s="13" customFormat="1" ht="14.25" customHeight="1" x14ac:dyDescent="0.25">
      <c r="C54" s="76"/>
      <c r="D54" s="88">
        <f>D36-D53</f>
        <v>0</v>
      </c>
      <c r="E54" s="88">
        <f t="shared" ref="E54:H54" si="12">E36-E53</f>
        <v>0</v>
      </c>
      <c r="F54" s="88">
        <f t="shared" si="12"/>
        <v>0</v>
      </c>
      <c r="G54" s="88">
        <f t="shared" si="12"/>
        <v>0</v>
      </c>
      <c r="H54" s="88">
        <f t="shared" si="12"/>
        <v>0</v>
      </c>
      <c r="I54" s="82">
        <f>I36-I53</f>
        <v>0</v>
      </c>
    </row>
    <row r="55" spans="3:18" s="74" customFormat="1" ht="14.25" customHeight="1" x14ac:dyDescent="0.25">
      <c r="C55" s="83"/>
      <c r="D55" s="88"/>
      <c r="E55" s="76">
        <v>0.1149289331037244</v>
      </c>
      <c r="F55" s="29"/>
      <c r="G55" s="76">
        <v>2.648803170935252E-2</v>
      </c>
      <c r="H55" s="76">
        <v>0.35156982983127466</v>
      </c>
    </row>
    <row r="56" spans="3:18" ht="14.25" customHeight="1" x14ac:dyDescent="0.25">
      <c r="C56" s="77"/>
      <c r="D56" s="88"/>
      <c r="E56" s="79"/>
      <c r="F56" s="79"/>
      <c r="G56" s="79"/>
      <c r="H56" s="79"/>
      <c r="I56" s="79"/>
    </row>
    <row r="57" spans="3:18" ht="14.25" customHeight="1" x14ac:dyDescent="0.25">
      <c r="C57" s="77"/>
      <c r="D57" s="86"/>
      <c r="E57" s="87"/>
      <c r="F57" s="112"/>
      <c r="G57" s="87"/>
      <c r="H57" s="87"/>
      <c r="I57" s="79"/>
    </row>
    <row r="58" spans="3:18" ht="14.25" customHeight="1" x14ac:dyDescent="0.25">
      <c r="C58" s="77"/>
      <c r="D58" s="76"/>
      <c r="E58" s="76"/>
      <c r="F58" s="76"/>
      <c r="G58" s="76"/>
      <c r="H58" s="76"/>
      <c r="I58" s="79"/>
    </row>
    <row r="59" spans="3:18" ht="14.25" customHeight="1" x14ac:dyDescent="0.25">
      <c r="C59" s="77"/>
      <c r="D59" s="78"/>
      <c r="E59" s="79"/>
      <c r="F59" s="79"/>
      <c r="G59" s="79"/>
      <c r="H59" s="79"/>
      <c r="I59" s="79"/>
    </row>
    <row r="60" spans="3:18" ht="14.25" customHeight="1" x14ac:dyDescent="0.25">
      <c r="D60" s="3"/>
    </row>
    <row r="61" spans="3:18" ht="14.25" customHeight="1" x14ac:dyDescent="0.25">
      <c r="D61" s="3"/>
    </row>
    <row r="62" spans="3:18" ht="14.25" customHeight="1" x14ac:dyDescent="0.25">
      <c r="D62" s="3"/>
    </row>
    <row r="63" spans="3:18" ht="14.25" customHeight="1" x14ac:dyDescent="0.25">
      <c r="D63" s="3"/>
    </row>
    <row r="64" spans="3:18" ht="14.25" customHeight="1" x14ac:dyDescent="0.25">
      <c r="D64" s="3"/>
    </row>
    <row r="65" spans="4:4" ht="14.25" customHeight="1" x14ac:dyDescent="0.25">
      <c r="D65" s="3"/>
    </row>
    <row r="66" spans="4:4" ht="14.25" customHeight="1" x14ac:dyDescent="0.25">
      <c r="D66" s="3"/>
    </row>
    <row r="67" spans="4:4" ht="14.25" customHeight="1" x14ac:dyDescent="0.25">
      <c r="D67" s="3"/>
    </row>
    <row r="68" spans="4:4" ht="14.25" customHeight="1" x14ac:dyDescent="0.25">
      <c r="D68" s="3"/>
    </row>
    <row r="69" spans="4:4" ht="14.25" customHeight="1" x14ac:dyDescent="0.25">
      <c r="D69" s="3"/>
    </row>
    <row r="70" spans="4:4" ht="14.25" customHeight="1" x14ac:dyDescent="0.25">
      <c r="D70" s="3"/>
    </row>
    <row r="71" spans="4:4" ht="14.25" customHeight="1" x14ac:dyDescent="0.25">
      <c r="D71" s="3"/>
    </row>
    <row r="72" spans="4:4" ht="14.25" customHeight="1" x14ac:dyDescent="0.25">
      <c r="D72" s="3"/>
    </row>
    <row r="73" spans="4:4" ht="14.25" customHeight="1" x14ac:dyDescent="0.25">
      <c r="D73" s="3"/>
    </row>
    <row r="74" spans="4:4" ht="14.25" customHeight="1" x14ac:dyDescent="0.25">
      <c r="D74" s="3"/>
    </row>
    <row r="75" spans="4:4" ht="14.25" customHeight="1" x14ac:dyDescent="0.25">
      <c r="D75" s="3"/>
    </row>
    <row r="76" spans="4:4" ht="14.25" customHeight="1" x14ac:dyDescent="0.25">
      <c r="D76" s="3"/>
    </row>
    <row r="77" spans="4:4" ht="14.25" customHeight="1" x14ac:dyDescent="0.25">
      <c r="D77" s="3"/>
    </row>
    <row r="78" spans="4:4" ht="14.25" customHeight="1" x14ac:dyDescent="0.25">
      <c r="D78" s="3"/>
    </row>
    <row r="79" spans="4:4" ht="14.25" customHeight="1" x14ac:dyDescent="0.25">
      <c r="D79" s="3"/>
    </row>
    <row r="80" spans="4:4" ht="14.25" customHeight="1" x14ac:dyDescent="0.25">
      <c r="D80" s="3"/>
    </row>
    <row r="81" spans="4:4" ht="14.25" customHeight="1" x14ac:dyDescent="0.25">
      <c r="D81" s="3"/>
    </row>
    <row r="82" spans="4:4" ht="14.25" customHeight="1" x14ac:dyDescent="0.25">
      <c r="D82" s="3"/>
    </row>
    <row r="83" spans="4:4" ht="14.25" customHeight="1" x14ac:dyDescent="0.25">
      <c r="D83" s="3"/>
    </row>
    <row r="84" spans="4:4" ht="14.25" customHeight="1" x14ac:dyDescent="0.25">
      <c r="D84" s="3"/>
    </row>
    <row r="85" spans="4:4" ht="14.25" customHeight="1" x14ac:dyDescent="0.25">
      <c r="D85" s="3"/>
    </row>
    <row r="86" spans="4:4" ht="14.25" customHeight="1" x14ac:dyDescent="0.25">
      <c r="D86" s="3"/>
    </row>
    <row r="87" spans="4:4" ht="14.25" customHeight="1" x14ac:dyDescent="0.25">
      <c r="D87" s="3"/>
    </row>
    <row r="88" spans="4:4" ht="14.25" customHeight="1" x14ac:dyDescent="0.25">
      <c r="D88" s="3"/>
    </row>
    <row r="89" spans="4:4" ht="14.25" customHeight="1" x14ac:dyDescent="0.25">
      <c r="D89" s="3"/>
    </row>
    <row r="90" spans="4:4" ht="14.25" customHeight="1" x14ac:dyDescent="0.25">
      <c r="D90" s="3"/>
    </row>
    <row r="91" spans="4:4" ht="14.25" customHeight="1" x14ac:dyDescent="0.25">
      <c r="D91" s="3"/>
    </row>
    <row r="92" spans="4:4" ht="14.25" customHeight="1" x14ac:dyDescent="0.25">
      <c r="D92" s="3"/>
    </row>
    <row r="93" spans="4:4" ht="14.25" customHeight="1" x14ac:dyDescent="0.25">
      <c r="D93" s="3"/>
    </row>
    <row r="94" spans="4:4" ht="14.25" customHeight="1" x14ac:dyDescent="0.25">
      <c r="D94" s="3"/>
    </row>
    <row r="95" spans="4:4" ht="14.25" customHeight="1" x14ac:dyDescent="0.25">
      <c r="D95" s="3"/>
    </row>
    <row r="96" spans="4:4" ht="14.25" customHeight="1" x14ac:dyDescent="0.25">
      <c r="D96" s="3"/>
    </row>
    <row r="97" spans="4:4" ht="14.25" customHeight="1" x14ac:dyDescent="0.25">
      <c r="D97" s="3"/>
    </row>
    <row r="98" spans="4:4" ht="14.25" customHeight="1" x14ac:dyDescent="0.25">
      <c r="D98" s="3"/>
    </row>
    <row r="99" spans="4:4" ht="14.25" customHeight="1" x14ac:dyDescent="0.25">
      <c r="D99" s="3"/>
    </row>
    <row r="100" spans="4:4" ht="14.25" customHeight="1" x14ac:dyDescent="0.25">
      <c r="D100" s="3"/>
    </row>
    <row r="101" spans="4:4" ht="14.25" customHeight="1" x14ac:dyDescent="0.25">
      <c r="D101" s="3"/>
    </row>
    <row r="102" spans="4:4" ht="14.25" customHeight="1" x14ac:dyDescent="0.25">
      <c r="D102" s="3"/>
    </row>
    <row r="103" spans="4:4" ht="14.25" customHeight="1" x14ac:dyDescent="0.25">
      <c r="D103" s="3"/>
    </row>
    <row r="104" spans="4:4" ht="14.25" customHeight="1" x14ac:dyDescent="0.25">
      <c r="D104" s="3"/>
    </row>
    <row r="105" spans="4:4" ht="14.25" customHeight="1" x14ac:dyDescent="0.25">
      <c r="D105" s="3"/>
    </row>
    <row r="106" spans="4:4" ht="14.25" customHeight="1" x14ac:dyDescent="0.25">
      <c r="D106" s="3"/>
    </row>
    <row r="107" spans="4:4" ht="14.25" customHeight="1" x14ac:dyDescent="0.25">
      <c r="D107" s="3"/>
    </row>
    <row r="108" spans="4:4" ht="14.25" customHeight="1" x14ac:dyDescent="0.25">
      <c r="D108" s="3"/>
    </row>
    <row r="109" spans="4:4" ht="14.25" customHeight="1" x14ac:dyDescent="0.25">
      <c r="D109" s="3"/>
    </row>
    <row r="110" spans="4:4" ht="14.25" customHeight="1" x14ac:dyDescent="0.25">
      <c r="D110" s="3"/>
    </row>
    <row r="111" spans="4:4" ht="14.25" customHeight="1" x14ac:dyDescent="0.25">
      <c r="D111" s="3"/>
    </row>
    <row r="112" spans="4:4" ht="14.25" customHeight="1" x14ac:dyDescent="0.25">
      <c r="D112" s="3"/>
    </row>
    <row r="113" spans="4:4" ht="14.25" customHeight="1" x14ac:dyDescent="0.25">
      <c r="D113" s="3"/>
    </row>
    <row r="114" spans="4:4" ht="14.25" customHeight="1" x14ac:dyDescent="0.25">
      <c r="D114" s="3"/>
    </row>
    <row r="115" spans="4:4" ht="14.25" customHeight="1" x14ac:dyDescent="0.25">
      <c r="D115" s="3"/>
    </row>
    <row r="116" spans="4:4" ht="14.25" customHeight="1" x14ac:dyDescent="0.25">
      <c r="D116" s="3"/>
    </row>
    <row r="117" spans="4:4" ht="14.25" customHeight="1" x14ac:dyDescent="0.25">
      <c r="D117" s="3"/>
    </row>
    <row r="118" spans="4:4" ht="14.25" customHeight="1" x14ac:dyDescent="0.25">
      <c r="D118" s="3"/>
    </row>
    <row r="119" spans="4:4" ht="14.25" customHeight="1" x14ac:dyDescent="0.25">
      <c r="D119" s="3"/>
    </row>
    <row r="120" spans="4:4" ht="14.25" customHeight="1" x14ac:dyDescent="0.25">
      <c r="D120" s="3"/>
    </row>
    <row r="121" spans="4:4" ht="14.25" customHeight="1" x14ac:dyDescent="0.25">
      <c r="D121" s="3"/>
    </row>
    <row r="122" spans="4:4" ht="14.25" customHeight="1" x14ac:dyDescent="0.25">
      <c r="D122" s="3"/>
    </row>
    <row r="123" spans="4:4" ht="14.25" customHeight="1" x14ac:dyDescent="0.25">
      <c r="D123" s="3"/>
    </row>
    <row r="124" spans="4:4" ht="14.25" customHeight="1" x14ac:dyDescent="0.25">
      <c r="D124" s="3"/>
    </row>
    <row r="125" spans="4:4" ht="14.25" customHeight="1" x14ac:dyDescent="0.25">
      <c r="D125" s="3"/>
    </row>
    <row r="126" spans="4:4" ht="14.25" customHeight="1" x14ac:dyDescent="0.25">
      <c r="D126" s="3"/>
    </row>
    <row r="127" spans="4:4" ht="14.25" customHeight="1" x14ac:dyDescent="0.25">
      <c r="D127" s="3"/>
    </row>
    <row r="128" spans="4:4" ht="14.25" customHeight="1" x14ac:dyDescent="0.25">
      <c r="D128" s="3"/>
    </row>
    <row r="129" spans="4:4" ht="14.25" customHeight="1" x14ac:dyDescent="0.25">
      <c r="D129" s="3"/>
    </row>
    <row r="130" spans="4:4" ht="14.25" customHeight="1" x14ac:dyDescent="0.25">
      <c r="D130" s="3"/>
    </row>
    <row r="131" spans="4:4" ht="14.25" customHeight="1" x14ac:dyDescent="0.25">
      <c r="D131" s="3"/>
    </row>
    <row r="132" spans="4:4" ht="14.25" customHeight="1" x14ac:dyDescent="0.25">
      <c r="D132" s="3"/>
    </row>
    <row r="133" spans="4:4" ht="14.25" customHeight="1" x14ac:dyDescent="0.25">
      <c r="D133" s="3"/>
    </row>
    <row r="134" spans="4:4" ht="14.25" customHeight="1" x14ac:dyDescent="0.25">
      <c r="D134" s="3"/>
    </row>
    <row r="135" spans="4:4" ht="14.25" customHeight="1" x14ac:dyDescent="0.25">
      <c r="D135" s="3"/>
    </row>
    <row r="136" spans="4:4" ht="14.25" customHeight="1" x14ac:dyDescent="0.25">
      <c r="D136" s="3"/>
    </row>
    <row r="137" spans="4:4" ht="14.25" customHeight="1" x14ac:dyDescent="0.25">
      <c r="D137" s="3"/>
    </row>
    <row r="138" spans="4:4" ht="14.25" customHeight="1" x14ac:dyDescent="0.25">
      <c r="D138" s="3"/>
    </row>
    <row r="139" spans="4:4" ht="14.25" customHeight="1" x14ac:dyDescent="0.25">
      <c r="D139" s="3"/>
    </row>
    <row r="140" spans="4:4" ht="14.25" customHeight="1" x14ac:dyDescent="0.25">
      <c r="D140" s="3"/>
    </row>
    <row r="141" spans="4:4" ht="14.25" customHeight="1" x14ac:dyDescent="0.25">
      <c r="D141" s="3"/>
    </row>
    <row r="142" spans="4:4" ht="14.25" customHeight="1" x14ac:dyDescent="0.25">
      <c r="D142" s="3"/>
    </row>
    <row r="143" spans="4:4" ht="14.25" customHeight="1" x14ac:dyDescent="0.25">
      <c r="D143" s="3"/>
    </row>
    <row r="144" spans="4:4" ht="14.25" customHeight="1" x14ac:dyDescent="0.25">
      <c r="D144" s="3"/>
    </row>
    <row r="145" spans="4:4" ht="14.25" customHeight="1" x14ac:dyDescent="0.25">
      <c r="D145" s="3"/>
    </row>
    <row r="146" spans="4:4" ht="14.25" customHeight="1" x14ac:dyDescent="0.25">
      <c r="D146" s="3"/>
    </row>
    <row r="147" spans="4:4" ht="14.25" customHeight="1" x14ac:dyDescent="0.25">
      <c r="D147" s="3"/>
    </row>
    <row r="148" spans="4:4" ht="14.25" customHeight="1" x14ac:dyDescent="0.25">
      <c r="D148" s="3"/>
    </row>
    <row r="149" spans="4:4" ht="14.25" customHeight="1" x14ac:dyDescent="0.25">
      <c r="D149" s="3"/>
    </row>
    <row r="150" spans="4:4" ht="14.25" customHeight="1" x14ac:dyDescent="0.25">
      <c r="D150" s="3"/>
    </row>
    <row r="151" spans="4:4" ht="14.25" customHeight="1" x14ac:dyDescent="0.25">
      <c r="D151" s="3"/>
    </row>
    <row r="152" spans="4:4" ht="14.25" customHeight="1" x14ac:dyDescent="0.25">
      <c r="D152" s="3"/>
    </row>
    <row r="153" spans="4:4" ht="14.25" customHeight="1" x14ac:dyDescent="0.25">
      <c r="D153" s="3"/>
    </row>
    <row r="154" spans="4:4" ht="14.25" customHeight="1" x14ac:dyDescent="0.25">
      <c r="D154" s="3"/>
    </row>
    <row r="155" spans="4:4" ht="14.25" customHeight="1" x14ac:dyDescent="0.25">
      <c r="D155" s="3"/>
    </row>
    <row r="156" spans="4:4" ht="14.25" customHeight="1" x14ac:dyDescent="0.25">
      <c r="D156" s="3"/>
    </row>
    <row r="157" spans="4:4" ht="14.25" customHeight="1" x14ac:dyDescent="0.25">
      <c r="D157" s="3"/>
    </row>
    <row r="158" spans="4:4" ht="14.25" customHeight="1" x14ac:dyDescent="0.25">
      <c r="D158" s="3"/>
    </row>
    <row r="159" spans="4:4" ht="14.25" customHeight="1" x14ac:dyDescent="0.25">
      <c r="D159" s="3"/>
    </row>
    <row r="160" spans="4:4" ht="14.25" customHeight="1" x14ac:dyDescent="0.25">
      <c r="D160" s="3"/>
    </row>
    <row r="161" spans="4:4" ht="14.25" customHeight="1" x14ac:dyDescent="0.25">
      <c r="D161" s="3"/>
    </row>
    <row r="162" spans="4:4" ht="14.25" customHeight="1" x14ac:dyDescent="0.25">
      <c r="D162" s="3"/>
    </row>
    <row r="163" spans="4:4" ht="14.25" customHeight="1" x14ac:dyDescent="0.25">
      <c r="D163" s="3"/>
    </row>
    <row r="164" spans="4:4" ht="14.25" customHeight="1" x14ac:dyDescent="0.25">
      <c r="D164" s="3"/>
    </row>
    <row r="165" spans="4:4" ht="14.25" customHeight="1" x14ac:dyDescent="0.25">
      <c r="D165" s="3"/>
    </row>
    <row r="166" spans="4:4" ht="14.25" customHeight="1" x14ac:dyDescent="0.25">
      <c r="D166" s="3"/>
    </row>
    <row r="167" spans="4:4" ht="14.25" customHeight="1" x14ac:dyDescent="0.25">
      <c r="D167" s="3"/>
    </row>
    <row r="168" spans="4:4" ht="14.25" customHeight="1" x14ac:dyDescent="0.25">
      <c r="D168" s="3"/>
    </row>
    <row r="169" spans="4:4" ht="14.25" customHeight="1" x14ac:dyDescent="0.25">
      <c r="D169" s="3"/>
    </row>
    <row r="170" spans="4:4" ht="14.25" customHeight="1" x14ac:dyDescent="0.25">
      <c r="D170" s="3"/>
    </row>
    <row r="171" spans="4:4" ht="14.25" customHeight="1" x14ac:dyDescent="0.25">
      <c r="D171" s="3"/>
    </row>
    <row r="172" spans="4:4" ht="14.25" customHeight="1" x14ac:dyDescent="0.25">
      <c r="D172" s="3"/>
    </row>
    <row r="173" spans="4:4" ht="14.25" customHeight="1" x14ac:dyDescent="0.25">
      <c r="D173" s="3"/>
    </row>
    <row r="174" spans="4:4" ht="14.25" customHeight="1" x14ac:dyDescent="0.25">
      <c r="D174" s="3"/>
    </row>
    <row r="175" spans="4:4" ht="14.25" customHeight="1" x14ac:dyDescent="0.25">
      <c r="D175" s="3"/>
    </row>
    <row r="176" spans="4:4" ht="14.25" customHeight="1" x14ac:dyDescent="0.25">
      <c r="D176" s="3"/>
    </row>
    <row r="177" spans="4:4" ht="14.25" customHeight="1" x14ac:dyDescent="0.25">
      <c r="D177" s="3"/>
    </row>
    <row r="178" spans="4:4" ht="14.25" customHeight="1" x14ac:dyDescent="0.25">
      <c r="D178" s="3"/>
    </row>
    <row r="179" spans="4:4" ht="14.25" customHeight="1" x14ac:dyDescent="0.25">
      <c r="D179" s="3"/>
    </row>
    <row r="180" spans="4:4" ht="14.25" customHeight="1" x14ac:dyDescent="0.25">
      <c r="D180" s="3"/>
    </row>
    <row r="181" spans="4:4" ht="14.25" customHeight="1" x14ac:dyDescent="0.25">
      <c r="D181" s="3"/>
    </row>
    <row r="182" spans="4:4" ht="14.25" customHeight="1" x14ac:dyDescent="0.25">
      <c r="D182" s="3"/>
    </row>
    <row r="183" spans="4:4" ht="14.25" customHeight="1" x14ac:dyDescent="0.25">
      <c r="D183" s="3"/>
    </row>
    <row r="184" spans="4:4" ht="14.25" customHeight="1" x14ac:dyDescent="0.25">
      <c r="D184" s="3"/>
    </row>
    <row r="185" spans="4:4" ht="14.25" customHeight="1" x14ac:dyDescent="0.25">
      <c r="D185" s="3"/>
    </row>
    <row r="186" spans="4:4" ht="14.25" customHeight="1" x14ac:dyDescent="0.25">
      <c r="D186" s="3"/>
    </row>
    <row r="187" spans="4:4" ht="14.25" customHeight="1" x14ac:dyDescent="0.25">
      <c r="D187" s="3"/>
    </row>
    <row r="188" spans="4:4" ht="14.25" customHeight="1" x14ac:dyDescent="0.25">
      <c r="D188" s="3"/>
    </row>
    <row r="189" spans="4:4" ht="14.25" customHeight="1" x14ac:dyDescent="0.25">
      <c r="D189" s="3"/>
    </row>
    <row r="190" spans="4:4" ht="14.25" customHeight="1" x14ac:dyDescent="0.25">
      <c r="D190" s="3"/>
    </row>
    <row r="191" spans="4:4" ht="14.25" customHeight="1" x14ac:dyDescent="0.25">
      <c r="D191" s="3"/>
    </row>
    <row r="192" spans="4:4" ht="14.25" customHeight="1" x14ac:dyDescent="0.25">
      <c r="D192" s="3"/>
    </row>
    <row r="193" spans="4:4" ht="14.25" customHeight="1" x14ac:dyDescent="0.25">
      <c r="D193" s="3"/>
    </row>
    <row r="194" spans="4:4" ht="14.25" customHeight="1" x14ac:dyDescent="0.25">
      <c r="D194" s="3"/>
    </row>
    <row r="195" spans="4:4" ht="14.25" customHeight="1" x14ac:dyDescent="0.25">
      <c r="D195" s="3"/>
    </row>
    <row r="196" spans="4:4" ht="14.25" customHeight="1" x14ac:dyDescent="0.25">
      <c r="D196" s="3"/>
    </row>
    <row r="197" spans="4:4" ht="14.25" customHeight="1" x14ac:dyDescent="0.25">
      <c r="D197" s="3"/>
    </row>
    <row r="198" spans="4:4" ht="14.25" customHeight="1" x14ac:dyDescent="0.25">
      <c r="D198" s="3"/>
    </row>
    <row r="199" spans="4:4" ht="14.25" customHeight="1" x14ac:dyDescent="0.25">
      <c r="D199" s="3"/>
    </row>
    <row r="200" spans="4:4" ht="14.25" customHeight="1" x14ac:dyDescent="0.25">
      <c r="D200" s="3"/>
    </row>
    <row r="201" spans="4:4" ht="14.25" customHeight="1" x14ac:dyDescent="0.25">
      <c r="D201" s="3"/>
    </row>
    <row r="202" spans="4:4" ht="14.25" customHeight="1" x14ac:dyDescent="0.25">
      <c r="D202" s="3"/>
    </row>
    <row r="203" spans="4:4" ht="14.25" customHeight="1" x14ac:dyDescent="0.25">
      <c r="D203" s="3"/>
    </row>
    <row r="204" spans="4:4" ht="14.25" customHeight="1" x14ac:dyDescent="0.25">
      <c r="D204" s="3"/>
    </row>
    <row r="205" spans="4:4" ht="14.25" customHeight="1" x14ac:dyDescent="0.25">
      <c r="D205" s="3"/>
    </row>
    <row r="206" spans="4:4" ht="14.25" customHeight="1" x14ac:dyDescent="0.25">
      <c r="D206" s="3"/>
    </row>
    <row r="207" spans="4:4" ht="14.25" customHeight="1" x14ac:dyDescent="0.25">
      <c r="D207" s="3"/>
    </row>
    <row r="208" spans="4:4" ht="14.25" customHeight="1" x14ac:dyDescent="0.25">
      <c r="D208" s="3"/>
    </row>
    <row r="209" spans="4:4" ht="14.25" customHeight="1" x14ac:dyDescent="0.25">
      <c r="D209" s="3"/>
    </row>
    <row r="210" spans="4:4" ht="14.25" customHeight="1" x14ac:dyDescent="0.25">
      <c r="D210" s="3"/>
    </row>
    <row r="211" spans="4:4" ht="14.25" customHeight="1" x14ac:dyDescent="0.25">
      <c r="D211" s="3"/>
    </row>
    <row r="212" spans="4:4" ht="14.25" customHeight="1" x14ac:dyDescent="0.25">
      <c r="D212" s="3"/>
    </row>
    <row r="213" spans="4:4" ht="14.25" customHeight="1" x14ac:dyDescent="0.25">
      <c r="D213" s="3"/>
    </row>
    <row r="214" spans="4:4" ht="14.25" customHeight="1" x14ac:dyDescent="0.25">
      <c r="D214" s="3"/>
    </row>
    <row r="215" spans="4:4" ht="14.25" customHeight="1" x14ac:dyDescent="0.25">
      <c r="D215" s="3"/>
    </row>
    <row r="216" spans="4:4" ht="14.25" customHeight="1" x14ac:dyDescent="0.25">
      <c r="D216" s="3"/>
    </row>
    <row r="217" spans="4:4" ht="14.25" customHeight="1" x14ac:dyDescent="0.25">
      <c r="D217" s="3"/>
    </row>
    <row r="218" spans="4:4" ht="14.25" customHeight="1" x14ac:dyDescent="0.25">
      <c r="D218" s="3"/>
    </row>
    <row r="219" spans="4:4" ht="14.25" customHeight="1" x14ac:dyDescent="0.25">
      <c r="D219" s="3"/>
    </row>
    <row r="220" spans="4:4" ht="14.25" customHeight="1" x14ac:dyDescent="0.25">
      <c r="D220" s="3"/>
    </row>
    <row r="221" spans="4:4" ht="14.25" customHeight="1" x14ac:dyDescent="0.25">
      <c r="D221" s="3"/>
    </row>
    <row r="222" spans="4:4" ht="14.25" customHeight="1" x14ac:dyDescent="0.25">
      <c r="D222" s="3"/>
    </row>
    <row r="223" spans="4:4" ht="14.25" customHeight="1" x14ac:dyDescent="0.25">
      <c r="D223" s="3"/>
    </row>
    <row r="224" spans="4:4" ht="14.25" customHeight="1" x14ac:dyDescent="0.25">
      <c r="D224" s="3"/>
    </row>
    <row r="225" spans="4:4" ht="14.25" customHeight="1" x14ac:dyDescent="0.25">
      <c r="D225" s="3"/>
    </row>
    <row r="226" spans="4:4" ht="14.25" customHeight="1" x14ac:dyDescent="0.25">
      <c r="D226" s="3"/>
    </row>
    <row r="227" spans="4:4" ht="14.25" customHeight="1" x14ac:dyDescent="0.25">
      <c r="D227" s="3"/>
    </row>
    <row r="228" spans="4:4" ht="14.25" customHeight="1" x14ac:dyDescent="0.25">
      <c r="D228" s="3"/>
    </row>
    <row r="229" spans="4:4" ht="14.25" customHeight="1" x14ac:dyDescent="0.25">
      <c r="D229" s="3"/>
    </row>
    <row r="230" spans="4:4" ht="14.25" customHeight="1" x14ac:dyDescent="0.25">
      <c r="D230" s="3"/>
    </row>
    <row r="231" spans="4:4" ht="14.25" customHeight="1" x14ac:dyDescent="0.25">
      <c r="D231" s="3"/>
    </row>
    <row r="232" spans="4:4" ht="14.25" customHeight="1" x14ac:dyDescent="0.25">
      <c r="D232" s="3"/>
    </row>
    <row r="233" spans="4:4" ht="14.25" customHeight="1" x14ac:dyDescent="0.25">
      <c r="D233" s="3"/>
    </row>
    <row r="234" spans="4:4" ht="14.25" customHeight="1" x14ac:dyDescent="0.25">
      <c r="D234" s="3"/>
    </row>
    <row r="235" spans="4:4" ht="14.25" customHeight="1" x14ac:dyDescent="0.25">
      <c r="D235" s="3"/>
    </row>
    <row r="236" spans="4:4" ht="14.25" customHeight="1" x14ac:dyDescent="0.25">
      <c r="D236" s="3"/>
    </row>
    <row r="237" spans="4:4" ht="14.25" customHeight="1" x14ac:dyDescent="0.25">
      <c r="D237" s="3"/>
    </row>
    <row r="238" spans="4:4" ht="14.25" customHeight="1" x14ac:dyDescent="0.25">
      <c r="D238" s="3"/>
    </row>
    <row r="239" spans="4:4" ht="14.25" customHeight="1" x14ac:dyDescent="0.25">
      <c r="D239" s="3"/>
    </row>
    <row r="240" spans="4:4" ht="14.25" customHeight="1" x14ac:dyDescent="0.25">
      <c r="D240" s="3"/>
    </row>
    <row r="241" spans="4:4" ht="14.25" customHeight="1" x14ac:dyDescent="0.25">
      <c r="D241" s="3"/>
    </row>
    <row r="242" spans="4:4" ht="14.25" customHeight="1" x14ac:dyDescent="0.25">
      <c r="D242" s="3"/>
    </row>
    <row r="243" spans="4:4" ht="14.25" customHeight="1" x14ac:dyDescent="0.25">
      <c r="D243" s="3"/>
    </row>
    <row r="244" spans="4:4" ht="14.25" customHeight="1" x14ac:dyDescent="0.25">
      <c r="D244" s="3"/>
    </row>
    <row r="245" spans="4:4" ht="14.25" customHeight="1" x14ac:dyDescent="0.25">
      <c r="D245" s="3"/>
    </row>
    <row r="246" spans="4:4" ht="14.25" customHeight="1" x14ac:dyDescent="0.25">
      <c r="D246" s="3"/>
    </row>
    <row r="247" spans="4:4" ht="14.25" customHeight="1" x14ac:dyDescent="0.25">
      <c r="D247" s="3"/>
    </row>
    <row r="248" spans="4:4" ht="14.25" customHeight="1" x14ac:dyDescent="0.25">
      <c r="D248" s="3"/>
    </row>
    <row r="249" spans="4:4" ht="14.25" customHeight="1" x14ac:dyDescent="0.25">
      <c r="D249" s="3"/>
    </row>
    <row r="250" spans="4:4" ht="14.25" customHeight="1" x14ac:dyDescent="0.25">
      <c r="D250" s="3"/>
    </row>
    <row r="251" spans="4:4" ht="14.25" customHeight="1" x14ac:dyDescent="0.25">
      <c r="D251" s="3"/>
    </row>
    <row r="252" spans="4:4" ht="14.25" customHeight="1" x14ac:dyDescent="0.25">
      <c r="D252" s="3"/>
    </row>
    <row r="253" spans="4:4" ht="14.25" customHeight="1" x14ac:dyDescent="0.25">
      <c r="D253" s="3"/>
    </row>
    <row r="254" spans="4:4" ht="14.25" customHeight="1" x14ac:dyDescent="0.25">
      <c r="D254" s="3"/>
    </row>
    <row r="255" spans="4:4" ht="14.25" customHeight="1" x14ac:dyDescent="0.25">
      <c r="D255" s="3"/>
    </row>
    <row r="256" spans="4:4" ht="14.25" customHeight="1" x14ac:dyDescent="0.25">
      <c r="D256" s="3"/>
    </row>
    <row r="257" spans="4:4" ht="14.25" customHeight="1" x14ac:dyDescent="0.25">
      <c r="D257" s="3"/>
    </row>
    <row r="258" spans="4:4" ht="14.25" customHeight="1" x14ac:dyDescent="0.25">
      <c r="D258" s="3"/>
    </row>
    <row r="259" spans="4:4" ht="14.25" customHeight="1" x14ac:dyDescent="0.25">
      <c r="D259" s="3"/>
    </row>
    <row r="260" spans="4:4" ht="14.25" customHeight="1" x14ac:dyDescent="0.25">
      <c r="D260" s="3"/>
    </row>
    <row r="261" spans="4:4" ht="14.25" customHeight="1" x14ac:dyDescent="0.25">
      <c r="D261" s="3"/>
    </row>
    <row r="262" spans="4:4" ht="14.25" customHeight="1" x14ac:dyDescent="0.25">
      <c r="D262" s="3"/>
    </row>
    <row r="263" spans="4:4" ht="14.25" customHeight="1" x14ac:dyDescent="0.25">
      <c r="D263" s="3"/>
    </row>
    <row r="264" spans="4:4" ht="14.25" customHeight="1" x14ac:dyDescent="0.25">
      <c r="D264" s="3"/>
    </row>
    <row r="265" spans="4:4" ht="14.25" customHeight="1" x14ac:dyDescent="0.25">
      <c r="D265" s="3"/>
    </row>
    <row r="266" spans="4:4" ht="14.25" customHeight="1" x14ac:dyDescent="0.25">
      <c r="D266" s="3"/>
    </row>
    <row r="267" spans="4:4" ht="14.25" customHeight="1" x14ac:dyDescent="0.25">
      <c r="D267" s="3"/>
    </row>
    <row r="268" spans="4:4" ht="14.25" customHeight="1" x14ac:dyDescent="0.25">
      <c r="D268" s="3"/>
    </row>
    <row r="269" spans="4:4" ht="14.25" customHeight="1" x14ac:dyDescent="0.25">
      <c r="D269" s="3"/>
    </row>
    <row r="270" spans="4:4" ht="14.25" customHeight="1" x14ac:dyDescent="0.25">
      <c r="D270" s="3"/>
    </row>
    <row r="271" spans="4:4" ht="14.25" customHeight="1" x14ac:dyDescent="0.25">
      <c r="D271" s="3"/>
    </row>
    <row r="272" spans="4:4" ht="14.25" customHeight="1" x14ac:dyDescent="0.25">
      <c r="D272" s="3"/>
    </row>
    <row r="273" spans="4:4" ht="14.25" customHeight="1" x14ac:dyDescent="0.25">
      <c r="D273" s="3"/>
    </row>
    <row r="274" spans="4:4" ht="14.25" customHeight="1" x14ac:dyDescent="0.25">
      <c r="D274" s="3"/>
    </row>
    <row r="275" spans="4:4" ht="14.25" customHeight="1" x14ac:dyDescent="0.25">
      <c r="D275" s="3"/>
    </row>
    <row r="276" spans="4:4" ht="14.25" customHeight="1" x14ac:dyDescent="0.25">
      <c r="D276" s="3"/>
    </row>
    <row r="277" spans="4:4" ht="14.25" customHeight="1" x14ac:dyDescent="0.25">
      <c r="D277" s="3"/>
    </row>
    <row r="278" spans="4:4" ht="14.25" customHeight="1" x14ac:dyDescent="0.25">
      <c r="D278" s="3"/>
    </row>
    <row r="279" spans="4:4" ht="14.25" customHeight="1" x14ac:dyDescent="0.25">
      <c r="D279" s="3"/>
    </row>
    <row r="280" spans="4:4" ht="14.25" customHeight="1" x14ac:dyDescent="0.25">
      <c r="D280" s="3"/>
    </row>
    <row r="281" spans="4:4" ht="14.25" customHeight="1" x14ac:dyDescent="0.25">
      <c r="D281" s="3"/>
    </row>
    <row r="282" spans="4:4" ht="14.25" customHeight="1" x14ac:dyDescent="0.25">
      <c r="D282" s="3"/>
    </row>
    <row r="283" spans="4:4" ht="14.25" customHeight="1" x14ac:dyDescent="0.25">
      <c r="D283" s="3"/>
    </row>
    <row r="284" spans="4:4" ht="14.25" customHeight="1" x14ac:dyDescent="0.25">
      <c r="D284" s="3"/>
    </row>
    <row r="285" spans="4:4" ht="14.25" customHeight="1" x14ac:dyDescent="0.25">
      <c r="D285" s="3"/>
    </row>
    <row r="286" spans="4:4" ht="14.25" customHeight="1" x14ac:dyDescent="0.25">
      <c r="D286" s="3"/>
    </row>
    <row r="287" spans="4:4" ht="14.25" customHeight="1" x14ac:dyDescent="0.25">
      <c r="D287" s="3"/>
    </row>
    <row r="288" spans="4:4" ht="14.25" customHeight="1" x14ac:dyDescent="0.25">
      <c r="D288" s="3"/>
    </row>
    <row r="289" spans="4:4" ht="14.25" customHeight="1" x14ac:dyDescent="0.25">
      <c r="D289" s="3"/>
    </row>
    <row r="290" spans="4:4" ht="14.25" customHeight="1" x14ac:dyDescent="0.25">
      <c r="D290" s="3"/>
    </row>
    <row r="291" spans="4:4" ht="14.25" customHeight="1" x14ac:dyDescent="0.25">
      <c r="D291" s="3"/>
    </row>
    <row r="292" spans="4:4" ht="14.25" customHeight="1" x14ac:dyDescent="0.25">
      <c r="D292" s="3"/>
    </row>
    <row r="293" spans="4:4" ht="14.25" customHeight="1" x14ac:dyDescent="0.25">
      <c r="D293" s="3"/>
    </row>
    <row r="294" spans="4:4" ht="14.25" customHeight="1" x14ac:dyDescent="0.25">
      <c r="D294" s="3"/>
    </row>
    <row r="295" spans="4:4" ht="14.25" customHeight="1" x14ac:dyDescent="0.25">
      <c r="D295" s="3"/>
    </row>
    <row r="296" spans="4:4" ht="14.25" customHeight="1" x14ac:dyDescent="0.25">
      <c r="D296" s="3"/>
    </row>
    <row r="297" spans="4:4" ht="14.25" customHeight="1" x14ac:dyDescent="0.25">
      <c r="D297" s="3"/>
    </row>
    <row r="298" spans="4:4" ht="14.25" customHeight="1" x14ac:dyDescent="0.25">
      <c r="D298" s="3"/>
    </row>
    <row r="299" spans="4:4" ht="14.25" customHeight="1" x14ac:dyDescent="0.25">
      <c r="D299" s="3"/>
    </row>
    <row r="300" spans="4:4" ht="14.25" customHeight="1" x14ac:dyDescent="0.25">
      <c r="D300" s="3"/>
    </row>
    <row r="301" spans="4:4" ht="14.25" customHeight="1" x14ac:dyDescent="0.25">
      <c r="D301" s="3"/>
    </row>
    <row r="302" spans="4:4" ht="14.25" customHeight="1" x14ac:dyDescent="0.25">
      <c r="D302" s="3"/>
    </row>
    <row r="303" spans="4:4" ht="14.25" customHeight="1" x14ac:dyDescent="0.25">
      <c r="D303" s="3"/>
    </row>
    <row r="304" spans="4:4" ht="14.25" customHeight="1" x14ac:dyDescent="0.25">
      <c r="D304" s="3"/>
    </row>
    <row r="305" spans="4:4" ht="14.25" customHeight="1" x14ac:dyDescent="0.25">
      <c r="D305" s="3"/>
    </row>
    <row r="306" spans="4:4" ht="14.25" customHeight="1" x14ac:dyDescent="0.25">
      <c r="D306" s="3"/>
    </row>
    <row r="307" spans="4:4" ht="14.25" customHeight="1" x14ac:dyDescent="0.25">
      <c r="D307" s="3"/>
    </row>
    <row r="308" spans="4:4" ht="14.25" customHeight="1" x14ac:dyDescent="0.25">
      <c r="D308" s="3"/>
    </row>
    <row r="309" spans="4:4" ht="14.25" customHeight="1" x14ac:dyDescent="0.25">
      <c r="D309" s="3"/>
    </row>
    <row r="310" spans="4:4" ht="14.25" customHeight="1" x14ac:dyDescent="0.25">
      <c r="D310" s="3"/>
    </row>
    <row r="311" spans="4:4" ht="14.25" customHeight="1" x14ac:dyDescent="0.25">
      <c r="D311" s="3"/>
    </row>
    <row r="312" spans="4:4" ht="14.25" customHeight="1" x14ac:dyDescent="0.25">
      <c r="D312" s="3"/>
    </row>
    <row r="313" spans="4:4" ht="14.25" customHeight="1" x14ac:dyDescent="0.25">
      <c r="D313" s="3"/>
    </row>
    <row r="314" spans="4:4" ht="14.25" customHeight="1" x14ac:dyDescent="0.25">
      <c r="D314" s="3"/>
    </row>
    <row r="315" spans="4:4" ht="14.25" customHeight="1" x14ac:dyDescent="0.25">
      <c r="D315" s="3"/>
    </row>
    <row r="316" spans="4:4" ht="14.25" customHeight="1" x14ac:dyDescent="0.25">
      <c r="D316" s="3"/>
    </row>
    <row r="317" spans="4:4" ht="14.25" customHeight="1" x14ac:dyDescent="0.25">
      <c r="D317" s="3"/>
    </row>
    <row r="318" spans="4:4" ht="14.25" customHeight="1" x14ac:dyDescent="0.25">
      <c r="D318" s="3"/>
    </row>
    <row r="319" spans="4:4" ht="14.25" customHeight="1" x14ac:dyDescent="0.25">
      <c r="D319" s="3"/>
    </row>
    <row r="320" spans="4:4" ht="14.25" customHeight="1" x14ac:dyDescent="0.25">
      <c r="D320" s="3"/>
    </row>
    <row r="321" spans="4:4" ht="14.25" customHeight="1" x14ac:dyDescent="0.25">
      <c r="D321" s="3"/>
    </row>
    <row r="322" spans="4:4" ht="14.25" customHeight="1" x14ac:dyDescent="0.25">
      <c r="D322" s="3"/>
    </row>
    <row r="323" spans="4:4" ht="14.25" customHeight="1" x14ac:dyDescent="0.25">
      <c r="D323" s="3"/>
    </row>
    <row r="324" spans="4:4" ht="14.25" customHeight="1" x14ac:dyDescent="0.25">
      <c r="D324" s="3"/>
    </row>
    <row r="325" spans="4:4" ht="14.25" customHeight="1" x14ac:dyDescent="0.25">
      <c r="D325" s="3"/>
    </row>
    <row r="326" spans="4:4" ht="14.25" customHeight="1" x14ac:dyDescent="0.25">
      <c r="D326" s="3"/>
    </row>
    <row r="327" spans="4:4" ht="14.25" customHeight="1" x14ac:dyDescent="0.25">
      <c r="D327" s="3"/>
    </row>
    <row r="328" spans="4:4" ht="14.25" customHeight="1" x14ac:dyDescent="0.25">
      <c r="D328" s="3"/>
    </row>
    <row r="329" spans="4:4" ht="14.25" customHeight="1" x14ac:dyDescent="0.25">
      <c r="D329" s="3"/>
    </row>
    <row r="330" spans="4:4" ht="14.25" customHeight="1" x14ac:dyDescent="0.25">
      <c r="D330" s="3"/>
    </row>
    <row r="331" spans="4:4" ht="14.25" customHeight="1" x14ac:dyDescent="0.25">
      <c r="D331" s="3"/>
    </row>
    <row r="332" spans="4:4" ht="14.25" customHeight="1" x14ac:dyDescent="0.25">
      <c r="D332" s="3"/>
    </row>
    <row r="333" spans="4:4" ht="14.25" customHeight="1" x14ac:dyDescent="0.25">
      <c r="D333" s="3"/>
    </row>
    <row r="334" spans="4:4" ht="14.25" customHeight="1" x14ac:dyDescent="0.25">
      <c r="D334" s="3"/>
    </row>
    <row r="335" spans="4:4" ht="14.25" customHeight="1" x14ac:dyDescent="0.25">
      <c r="D335" s="3"/>
    </row>
    <row r="336" spans="4:4" ht="14.25" customHeight="1" x14ac:dyDescent="0.25">
      <c r="D336" s="3"/>
    </row>
    <row r="337" spans="4:4" ht="14.25" customHeight="1" x14ac:dyDescent="0.25">
      <c r="D337" s="3"/>
    </row>
    <row r="338" spans="4:4" ht="14.25" customHeight="1" x14ac:dyDescent="0.25">
      <c r="D338" s="3"/>
    </row>
    <row r="339" spans="4:4" ht="14.25" customHeight="1" x14ac:dyDescent="0.25">
      <c r="D339" s="3"/>
    </row>
    <row r="340" spans="4:4" ht="14.25" customHeight="1" x14ac:dyDescent="0.25">
      <c r="D340" s="3"/>
    </row>
    <row r="341" spans="4:4" ht="14.25" customHeight="1" x14ac:dyDescent="0.25">
      <c r="D341" s="3"/>
    </row>
    <row r="342" spans="4:4" ht="14.25" customHeight="1" x14ac:dyDescent="0.25">
      <c r="D342" s="3"/>
    </row>
    <row r="343" spans="4:4" ht="14.25" customHeight="1" x14ac:dyDescent="0.25">
      <c r="D343" s="3"/>
    </row>
    <row r="344" spans="4:4" ht="14.25" customHeight="1" x14ac:dyDescent="0.25">
      <c r="D344" s="3"/>
    </row>
    <row r="345" spans="4:4" ht="14.25" customHeight="1" x14ac:dyDescent="0.25">
      <c r="D345" s="3"/>
    </row>
    <row r="346" spans="4:4" ht="14.25" customHeight="1" x14ac:dyDescent="0.25">
      <c r="D346" s="3"/>
    </row>
    <row r="347" spans="4:4" ht="14.25" customHeight="1" x14ac:dyDescent="0.25">
      <c r="D347" s="3"/>
    </row>
    <row r="348" spans="4:4" ht="14.25" customHeight="1" x14ac:dyDescent="0.25">
      <c r="D348" s="3"/>
    </row>
    <row r="349" spans="4:4" ht="14.25" customHeight="1" x14ac:dyDescent="0.25">
      <c r="D349" s="3"/>
    </row>
    <row r="350" spans="4:4" ht="14.25" customHeight="1" x14ac:dyDescent="0.25">
      <c r="D350" s="3"/>
    </row>
    <row r="351" spans="4:4" ht="14.25" customHeight="1" x14ac:dyDescent="0.25">
      <c r="D351" s="3"/>
    </row>
    <row r="352" spans="4:4" ht="14.25" customHeight="1" x14ac:dyDescent="0.25">
      <c r="D352" s="3"/>
    </row>
    <row r="353" spans="4:4" ht="14.25" customHeight="1" x14ac:dyDescent="0.25">
      <c r="D353" s="3"/>
    </row>
    <row r="354" spans="4:4" ht="14.25" customHeight="1" x14ac:dyDescent="0.25">
      <c r="D354" s="3"/>
    </row>
    <row r="355" spans="4:4" ht="14.25" customHeight="1" x14ac:dyDescent="0.25">
      <c r="D355" s="3"/>
    </row>
    <row r="356" spans="4:4" ht="14.25" customHeight="1" x14ac:dyDescent="0.25">
      <c r="D356" s="3"/>
    </row>
    <row r="357" spans="4:4" ht="14.25" customHeight="1" x14ac:dyDescent="0.25">
      <c r="D357" s="3"/>
    </row>
    <row r="358" spans="4:4" ht="14.25" customHeight="1" x14ac:dyDescent="0.25">
      <c r="D358" s="3"/>
    </row>
    <row r="359" spans="4:4" ht="14.25" customHeight="1" x14ac:dyDescent="0.25">
      <c r="D359" s="3"/>
    </row>
    <row r="360" spans="4:4" ht="14.25" customHeight="1" x14ac:dyDescent="0.25">
      <c r="D360" s="3"/>
    </row>
    <row r="361" spans="4:4" ht="14.25" customHeight="1" x14ac:dyDescent="0.25">
      <c r="D361" s="3"/>
    </row>
    <row r="362" spans="4:4" ht="14.25" customHeight="1" x14ac:dyDescent="0.25">
      <c r="D362" s="3"/>
    </row>
    <row r="363" spans="4:4" ht="14.25" customHeight="1" x14ac:dyDescent="0.25">
      <c r="D363" s="3"/>
    </row>
    <row r="364" spans="4:4" ht="14.25" customHeight="1" x14ac:dyDescent="0.25">
      <c r="D364" s="3"/>
    </row>
    <row r="365" spans="4:4" ht="14.25" customHeight="1" x14ac:dyDescent="0.25">
      <c r="D365" s="3"/>
    </row>
    <row r="366" spans="4:4" ht="14.25" customHeight="1" x14ac:dyDescent="0.25">
      <c r="D366" s="3"/>
    </row>
    <row r="367" spans="4:4" ht="14.25" customHeight="1" x14ac:dyDescent="0.25">
      <c r="D367" s="3"/>
    </row>
    <row r="368" spans="4:4" ht="14.25" customHeight="1" x14ac:dyDescent="0.25">
      <c r="D368" s="3"/>
    </row>
    <row r="369" spans="4:4" ht="14.25" customHeight="1" x14ac:dyDescent="0.25">
      <c r="D369" s="3"/>
    </row>
    <row r="370" spans="4:4" ht="14.25" customHeight="1" x14ac:dyDescent="0.25">
      <c r="D370" s="3"/>
    </row>
    <row r="371" spans="4:4" ht="14.25" customHeight="1" x14ac:dyDescent="0.25">
      <c r="D371" s="3"/>
    </row>
    <row r="372" spans="4:4" ht="14.25" customHeight="1" x14ac:dyDescent="0.25">
      <c r="D372" s="3"/>
    </row>
    <row r="373" spans="4:4" ht="14.25" customHeight="1" x14ac:dyDescent="0.25">
      <c r="D373" s="3"/>
    </row>
    <row r="374" spans="4:4" ht="14.25" customHeight="1" x14ac:dyDescent="0.25">
      <c r="D374" s="3"/>
    </row>
    <row r="375" spans="4:4" ht="14.25" customHeight="1" x14ac:dyDescent="0.25">
      <c r="D375" s="3"/>
    </row>
    <row r="376" spans="4:4" ht="14.25" customHeight="1" x14ac:dyDescent="0.25">
      <c r="D376" s="3"/>
    </row>
    <row r="377" spans="4:4" ht="14.25" customHeight="1" x14ac:dyDescent="0.25">
      <c r="D377" s="3"/>
    </row>
    <row r="378" spans="4:4" ht="14.25" customHeight="1" x14ac:dyDescent="0.25">
      <c r="D378" s="3"/>
    </row>
    <row r="379" spans="4:4" ht="14.25" customHeight="1" x14ac:dyDescent="0.25">
      <c r="D379" s="3"/>
    </row>
    <row r="380" spans="4:4" ht="14.25" customHeight="1" x14ac:dyDescent="0.25">
      <c r="D380" s="3"/>
    </row>
    <row r="381" spans="4:4" ht="14.25" customHeight="1" x14ac:dyDescent="0.25">
      <c r="D381" s="3"/>
    </row>
    <row r="382" spans="4:4" ht="14.25" customHeight="1" x14ac:dyDescent="0.25">
      <c r="D382" s="3"/>
    </row>
    <row r="383" spans="4:4" ht="14.25" customHeight="1" x14ac:dyDescent="0.25">
      <c r="D383" s="3"/>
    </row>
    <row r="384" spans="4:4" ht="14.25" customHeight="1" x14ac:dyDescent="0.25">
      <c r="D384" s="3"/>
    </row>
    <row r="385" spans="4:4" ht="14.25" customHeight="1" x14ac:dyDescent="0.25">
      <c r="D385" s="3"/>
    </row>
    <row r="386" spans="4:4" ht="14.25" customHeight="1" x14ac:dyDescent="0.25">
      <c r="D386" s="3"/>
    </row>
    <row r="387" spans="4:4" ht="14.25" customHeight="1" x14ac:dyDescent="0.25">
      <c r="D387" s="3"/>
    </row>
    <row r="388" spans="4:4" ht="14.25" customHeight="1" x14ac:dyDescent="0.25">
      <c r="D388" s="3"/>
    </row>
    <row r="389" spans="4:4" ht="14.25" customHeight="1" x14ac:dyDescent="0.25">
      <c r="D389" s="3"/>
    </row>
    <row r="390" spans="4:4" ht="14.25" customHeight="1" x14ac:dyDescent="0.25">
      <c r="D390" s="3"/>
    </row>
    <row r="391" spans="4:4" ht="14.25" customHeight="1" x14ac:dyDescent="0.25">
      <c r="D391" s="3"/>
    </row>
    <row r="392" spans="4:4" ht="14.25" customHeight="1" x14ac:dyDescent="0.25">
      <c r="D392" s="3"/>
    </row>
    <row r="393" spans="4:4" ht="14.25" customHeight="1" x14ac:dyDescent="0.25">
      <c r="D393" s="3"/>
    </row>
    <row r="394" spans="4:4" ht="14.25" customHeight="1" x14ac:dyDescent="0.25">
      <c r="D394" s="3"/>
    </row>
    <row r="395" spans="4:4" ht="14.25" customHeight="1" x14ac:dyDescent="0.25">
      <c r="D395" s="3"/>
    </row>
    <row r="396" spans="4:4" ht="14.25" customHeight="1" x14ac:dyDescent="0.25">
      <c r="D396" s="3"/>
    </row>
    <row r="397" spans="4:4" ht="14.25" customHeight="1" x14ac:dyDescent="0.25">
      <c r="D397" s="3"/>
    </row>
    <row r="398" spans="4:4" ht="14.25" customHeight="1" x14ac:dyDescent="0.25">
      <c r="D398" s="3"/>
    </row>
    <row r="399" spans="4:4" ht="14.25" customHeight="1" x14ac:dyDescent="0.25">
      <c r="D399" s="3"/>
    </row>
    <row r="400" spans="4:4" ht="14.25" customHeight="1" x14ac:dyDescent="0.25">
      <c r="D400" s="3"/>
    </row>
    <row r="401" spans="4:4" ht="14.25" customHeight="1" x14ac:dyDescent="0.25">
      <c r="D401" s="3"/>
    </row>
    <row r="402" spans="4:4" ht="14.25" customHeight="1" x14ac:dyDescent="0.25">
      <c r="D402" s="3"/>
    </row>
    <row r="403" spans="4:4" ht="14.25" customHeight="1" x14ac:dyDescent="0.25">
      <c r="D403" s="3"/>
    </row>
    <row r="404" spans="4:4" ht="14.25" customHeight="1" x14ac:dyDescent="0.25">
      <c r="D404" s="3"/>
    </row>
    <row r="405" spans="4:4" ht="14.25" customHeight="1" x14ac:dyDescent="0.25">
      <c r="D405" s="3"/>
    </row>
    <row r="406" spans="4:4" ht="14.25" customHeight="1" x14ac:dyDescent="0.25">
      <c r="D406" s="3"/>
    </row>
    <row r="407" spans="4:4" ht="14.25" customHeight="1" x14ac:dyDescent="0.25">
      <c r="D407" s="3"/>
    </row>
    <row r="408" spans="4:4" ht="14.25" customHeight="1" x14ac:dyDescent="0.25">
      <c r="D408" s="3"/>
    </row>
    <row r="409" spans="4:4" ht="14.25" customHeight="1" x14ac:dyDescent="0.25">
      <c r="D409" s="3"/>
    </row>
    <row r="410" spans="4:4" ht="14.25" customHeight="1" x14ac:dyDescent="0.25">
      <c r="D410" s="3"/>
    </row>
    <row r="411" spans="4:4" ht="14.25" customHeight="1" x14ac:dyDescent="0.25">
      <c r="D411" s="3"/>
    </row>
    <row r="412" spans="4:4" ht="14.25" customHeight="1" x14ac:dyDescent="0.25">
      <c r="D412" s="3"/>
    </row>
    <row r="413" spans="4:4" ht="14.25" customHeight="1" x14ac:dyDescent="0.25">
      <c r="D413" s="3"/>
    </row>
    <row r="414" spans="4:4" ht="14.25" customHeight="1" x14ac:dyDescent="0.25">
      <c r="D414" s="3"/>
    </row>
    <row r="415" spans="4:4" ht="14.25" customHeight="1" x14ac:dyDescent="0.25">
      <c r="D415" s="3"/>
    </row>
    <row r="416" spans="4:4" ht="14.25" customHeight="1" x14ac:dyDescent="0.25">
      <c r="D416" s="3"/>
    </row>
    <row r="417" spans="4:4" ht="14.25" customHeight="1" x14ac:dyDescent="0.25">
      <c r="D417" s="3"/>
    </row>
    <row r="418" spans="4:4" ht="14.25" customHeight="1" x14ac:dyDescent="0.25">
      <c r="D418" s="3"/>
    </row>
    <row r="419" spans="4:4" ht="14.25" customHeight="1" x14ac:dyDescent="0.25">
      <c r="D419" s="3"/>
    </row>
    <row r="420" spans="4:4" ht="14.25" customHeight="1" x14ac:dyDescent="0.25">
      <c r="D420" s="3"/>
    </row>
    <row r="421" spans="4:4" ht="14.25" customHeight="1" x14ac:dyDescent="0.25">
      <c r="D421" s="3"/>
    </row>
    <row r="422" spans="4:4" ht="14.25" customHeight="1" x14ac:dyDescent="0.25">
      <c r="D422" s="3"/>
    </row>
    <row r="423" spans="4:4" ht="14.25" customHeight="1" x14ac:dyDescent="0.25">
      <c r="D423" s="3"/>
    </row>
    <row r="424" spans="4:4" ht="14.25" customHeight="1" x14ac:dyDescent="0.25">
      <c r="D424" s="3"/>
    </row>
    <row r="425" spans="4:4" ht="14.25" customHeight="1" x14ac:dyDescent="0.25">
      <c r="D425" s="3"/>
    </row>
    <row r="426" spans="4:4" ht="14.25" customHeight="1" x14ac:dyDescent="0.25">
      <c r="D426" s="3"/>
    </row>
    <row r="427" spans="4:4" ht="14.25" customHeight="1" x14ac:dyDescent="0.25">
      <c r="D427" s="3"/>
    </row>
    <row r="428" spans="4:4" ht="14.25" customHeight="1" x14ac:dyDescent="0.25">
      <c r="D428" s="3"/>
    </row>
    <row r="429" spans="4:4" ht="14.25" customHeight="1" x14ac:dyDescent="0.25">
      <c r="D429" s="3"/>
    </row>
    <row r="430" spans="4:4" ht="14.25" customHeight="1" x14ac:dyDescent="0.25">
      <c r="D430" s="3"/>
    </row>
    <row r="431" spans="4:4" ht="14.25" customHeight="1" x14ac:dyDescent="0.25">
      <c r="D431" s="3"/>
    </row>
    <row r="432" spans="4:4" ht="14.25" customHeight="1" x14ac:dyDescent="0.25">
      <c r="D432" s="3"/>
    </row>
    <row r="433" spans="4:4" ht="14.25" customHeight="1" x14ac:dyDescent="0.25">
      <c r="D433" s="3"/>
    </row>
    <row r="434" spans="4:4" ht="14.25" customHeight="1" x14ac:dyDescent="0.25">
      <c r="D434" s="3"/>
    </row>
    <row r="435" spans="4:4" ht="14.25" customHeight="1" x14ac:dyDescent="0.25">
      <c r="D435" s="3"/>
    </row>
    <row r="436" spans="4:4" ht="14.25" customHeight="1" x14ac:dyDescent="0.25">
      <c r="D436" s="3"/>
    </row>
    <row r="437" spans="4:4" ht="14.25" customHeight="1" x14ac:dyDescent="0.25">
      <c r="D437" s="3"/>
    </row>
    <row r="438" spans="4:4" ht="14.25" customHeight="1" x14ac:dyDescent="0.25">
      <c r="D438" s="3"/>
    </row>
    <row r="439" spans="4:4" ht="14.25" customHeight="1" x14ac:dyDescent="0.25">
      <c r="D439" s="3"/>
    </row>
    <row r="440" spans="4:4" ht="14.25" customHeight="1" x14ac:dyDescent="0.25">
      <c r="D440" s="3"/>
    </row>
    <row r="441" spans="4:4" ht="14.25" customHeight="1" x14ac:dyDescent="0.25">
      <c r="D441" s="3"/>
    </row>
    <row r="442" spans="4:4" ht="14.25" customHeight="1" x14ac:dyDescent="0.25">
      <c r="D442" s="3"/>
    </row>
    <row r="443" spans="4:4" ht="14.25" customHeight="1" x14ac:dyDescent="0.25">
      <c r="D443" s="3"/>
    </row>
    <row r="444" spans="4:4" ht="14.25" customHeight="1" x14ac:dyDescent="0.25">
      <c r="D444" s="3"/>
    </row>
    <row r="445" spans="4:4" ht="14.25" customHeight="1" x14ac:dyDescent="0.25">
      <c r="D445" s="3"/>
    </row>
    <row r="446" spans="4:4" ht="14.25" customHeight="1" x14ac:dyDescent="0.25">
      <c r="D446" s="3"/>
    </row>
    <row r="447" spans="4:4" ht="14.25" customHeight="1" x14ac:dyDescent="0.25">
      <c r="D447" s="3"/>
    </row>
    <row r="448" spans="4:4" ht="14.25" customHeight="1" x14ac:dyDescent="0.25">
      <c r="D448" s="3"/>
    </row>
    <row r="449" spans="4:4" ht="14.25" customHeight="1" x14ac:dyDescent="0.25">
      <c r="D449" s="3"/>
    </row>
    <row r="450" spans="4:4" ht="14.25" customHeight="1" x14ac:dyDescent="0.25">
      <c r="D450" s="3"/>
    </row>
    <row r="451" spans="4:4" ht="14.25" customHeight="1" x14ac:dyDescent="0.25">
      <c r="D451" s="3"/>
    </row>
    <row r="452" spans="4:4" ht="14.25" customHeight="1" x14ac:dyDescent="0.25">
      <c r="D452" s="3"/>
    </row>
    <row r="453" spans="4:4" ht="14.25" customHeight="1" x14ac:dyDescent="0.25">
      <c r="D453" s="3"/>
    </row>
    <row r="454" spans="4:4" ht="14.25" customHeight="1" x14ac:dyDescent="0.25">
      <c r="D454" s="3"/>
    </row>
    <row r="455" spans="4:4" ht="14.25" customHeight="1" x14ac:dyDescent="0.25">
      <c r="D455" s="3"/>
    </row>
    <row r="456" spans="4:4" ht="14.25" customHeight="1" x14ac:dyDescent="0.25">
      <c r="D456" s="3"/>
    </row>
    <row r="457" spans="4:4" ht="14.25" customHeight="1" x14ac:dyDescent="0.25">
      <c r="D457" s="3"/>
    </row>
    <row r="458" spans="4:4" ht="14.25" customHeight="1" x14ac:dyDescent="0.25">
      <c r="D458" s="3"/>
    </row>
    <row r="459" spans="4:4" ht="14.25" customHeight="1" x14ac:dyDescent="0.25">
      <c r="D459" s="3"/>
    </row>
    <row r="460" spans="4:4" ht="14.25" customHeight="1" x14ac:dyDescent="0.25">
      <c r="D460" s="3"/>
    </row>
    <row r="461" spans="4:4" ht="14.25" customHeight="1" x14ac:dyDescent="0.25">
      <c r="D461" s="3"/>
    </row>
    <row r="462" spans="4:4" ht="14.25" customHeight="1" x14ac:dyDescent="0.25">
      <c r="D462" s="3"/>
    </row>
    <row r="463" spans="4:4" ht="14.25" customHeight="1" x14ac:dyDescent="0.25">
      <c r="D463" s="3"/>
    </row>
    <row r="464" spans="4:4" ht="14.25" customHeight="1" x14ac:dyDescent="0.25">
      <c r="D464" s="3"/>
    </row>
    <row r="465" spans="4:4" ht="14.25" customHeight="1" x14ac:dyDescent="0.25">
      <c r="D465" s="3"/>
    </row>
    <row r="466" spans="4:4" ht="14.25" customHeight="1" x14ac:dyDescent="0.25">
      <c r="D466" s="3"/>
    </row>
    <row r="467" spans="4:4" ht="14.25" customHeight="1" x14ac:dyDescent="0.25">
      <c r="D467" s="3"/>
    </row>
    <row r="468" spans="4:4" ht="14.25" customHeight="1" x14ac:dyDescent="0.25">
      <c r="D468" s="3"/>
    </row>
    <row r="469" spans="4:4" ht="14.25" customHeight="1" x14ac:dyDescent="0.25">
      <c r="D469" s="3"/>
    </row>
    <row r="470" spans="4:4" ht="14.25" customHeight="1" x14ac:dyDescent="0.25">
      <c r="D470" s="3"/>
    </row>
    <row r="471" spans="4:4" ht="14.25" customHeight="1" x14ac:dyDescent="0.25">
      <c r="D471" s="3"/>
    </row>
    <row r="472" spans="4:4" ht="14.25" customHeight="1" x14ac:dyDescent="0.25">
      <c r="D472" s="3"/>
    </row>
    <row r="473" spans="4:4" ht="14.25" customHeight="1" x14ac:dyDescent="0.25">
      <c r="D473" s="3"/>
    </row>
    <row r="474" spans="4:4" ht="14.25" customHeight="1" x14ac:dyDescent="0.25">
      <c r="D474" s="3"/>
    </row>
    <row r="475" spans="4:4" ht="14.25" customHeight="1" x14ac:dyDescent="0.25">
      <c r="D475" s="3"/>
    </row>
    <row r="476" spans="4:4" ht="14.25" customHeight="1" x14ac:dyDescent="0.25">
      <c r="D476" s="3"/>
    </row>
    <row r="477" spans="4:4" ht="14.25" customHeight="1" x14ac:dyDescent="0.25">
      <c r="D477" s="3"/>
    </row>
    <row r="478" spans="4:4" ht="14.25" customHeight="1" x14ac:dyDescent="0.25">
      <c r="D478" s="3"/>
    </row>
    <row r="479" spans="4:4" ht="14.25" customHeight="1" x14ac:dyDescent="0.25">
      <c r="D479" s="3"/>
    </row>
    <row r="480" spans="4:4" ht="14.25" customHeight="1" x14ac:dyDescent="0.25">
      <c r="D480" s="3"/>
    </row>
    <row r="481" spans="4:4" ht="14.25" customHeight="1" x14ac:dyDescent="0.25">
      <c r="D481" s="3"/>
    </row>
    <row r="482" spans="4:4" ht="14.25" customHeight="1" x14ac:dyDescent="0.25">
      <c r="D482" s="3"/>
    </row>
    <row r="483" spans="4:4" ht="14.25" customHeight="1" x14ac:dyDescent="0.25">
      <c r="D483" s="3"/>
    </row>
    <row r="484" spans="4:4" ht="14.25" customHeight="1" x14ac:dyDescent="0.25">
      <c r="D484" s="3"/>
    </row>
    <row r="485" spans="4:4" ht="14.25" customHeight="1" x14ac:dyDescent="0.25">
      <c r="D485" s="3"/>
    </row>
    <row r="486" spans="4:4" ht="14.25" customHeight="1" x14ac:dyDescent="0.25">
      <c r="D486" s="3"/>
    </row>
    <row r="487" spans="4:4" ht="14.25" customHeight="1" x14ac:dyDescent="0.25">
      <c r="D487" s="3"/>
    </row>
    <row r="488" spans="4:4" ht="14.25" customHeight="1" x14ac:dyDescent="0.25">
      <c r="D488" s="3"/>
    </row>
    <row r="489" spans="4:4" ht="14.25" customHeight="1" x14ac:dyDescent="0.25">
      <c r="D489" s="3"/>
    </row>
    <row r="490" spans="4:4" ht="14.25" customHeight="1" x14ac:dyDescent="0.25">
      <c r="D490" s="3"/>
    </row>
    <row r="491" spans="4:4" ht="14.25" customHeight="1" x14ac:dyDescent="0.25">
      <c r="D491" s="3"/>
    </row>
    <row r="492" spans="4:4" ht="14.25" customHeight="1" x14ac:dyDescent="0.25">
      <c r="D492" s="3"/>
    </row>
    <row r="493" spans="4:4" ht="14.25" customHeight="1" x14ac:dyDescent="0.25">
      <c r="D493" s="3"/>
    </row>
    <row r="494" spans="4:4" ht="14.25" customHeight="1" x14ac:dyDescent="0.25">
      <c r="D494" s="3"/>
    </row>
    <row r="495" spans="4:4" ht="14.25" customHeight="1" x14ac:dyDescent="0.25">
      <c r="D495" s="3"/>
    </row>
    <row r="496" spans="4:4" ht="14.25" customHeight="1" x14ac:dyDescent="0.25">
      <c r="D496" s="3"/>
    </row>
    <row r="497" spans="4:4" ht="14.25" customHeight="1" x14ac:dyDescent="0.25">
      <c r="D497" s="3"/>
    </row>
    <row r="498" spans="4:4" ht="14.25" customHeight="1" x14ac:dyDescent="0.25">
      <c r="D498" s="3"/>
    </row>
    <row r="499" spans="4:4" ht="14.25" customHeight="1" x14ac:dyDescent="0.25">
      <c r="D499" s="3"/>
    </row>
    <row r="500" spans="4:4" ht="14.25" customHeight="1" x14ac:dyDescent="0.25">
      <c r="D500" s="3"/>
    </row>
    <row r="501" spans="4:4" ht="14.25" customHeight="1" x14ac:dyDescent="0.25">
      <c r="D501" s="3"/>
    </row>
    <row r="502" spans="4:4" ht="14.25" customHeight="1" x14ac:dyDescent="0.25">
      <c r="D502" s="3"/>
    </row>
    <row r="503" spans="4:4" ht="14.25" customHeight="1" x14ac:dyDescent="0.25">
      <c r="D503" s="3"/>
    </row>
    <row r="504" spans="4:4" ht="14.25" customHeight="1" x14ac:dyDescent="0.25">
      <c r="D504" s="3"/>
    </row>
    <row r="505" spans="4:4" ht="14.25" customHeight="1" x14ac:dyDescent="0.25">
      <c r="D505" s="3"/>
    </row>
    <row r="506" spans="4:4" ht="14.25" customHeight="1" x14ac:dyDescent="0.25">
      <c r="D506" s="3"/>
    </row>
    <row r="507" spans="4:4" ht="14.25" customHeight="1" x14ac:dyDescent="0.25">
      <c r="D507" s="3"/>
    </row>
    <row r="508" spans="4:4" ht="14.25" customHeight="1" x14ac:dyDescent="0.25">
      <c r="D508" s="3"/>
    </row>
    <row r="509" spans="4:4" ht="14.25" customHeight="1" x14ac:dyDescent="0.25">
      <c r="D509" s="3"/>
    </row>
    <row r="510" spans="4:4" ht="14.25" customHeight="1" x14ac:dyDescent="0.25">
      <c r="D510" s="3"/>
    </row>
    <row r="511" spans="4:4" ht="14.25" customHeight="1" x14ac:dyDescent="0.25">
      <c r="D511" s="3"/>
    </row>
    <row r="512" spans="4:4" ht="14.25" customHeight="1" x14ac:dyDescent="0.25">
      <c r="D512" s="3"/>
    </row>
    <row r="513" spans="4:4" ht="14.25" customHeight="1" x14ac:dyDescent="0.25">
      <c r="D513" s="3"/>
    </row>
    <row r="514" spans="4:4" ht="14.25" customHeight="1" x14ac:dyDescent="0.25">
      <c r="D514" s="3"/>
    </row>
    <row r="515" spans="4:4" ht="14.25" customHeight="1" x14ac:dyDescent="0.25">
      <c r="D515" s="3"/>
    </row>
    <row r="516" spans="4:4" ht="14.25" customHeight="1" x14ac:dyDescent="0.25">
      <c r="D516" s="3"/>
    </row>
    <row r="517" spans="4:4" ht="14.25" customHeight="1" x14ac:dyDescent="0.25">
      <c r="D517" s="3"/>
    </row>
    <row r="518" spans="4:4" ht="14.25" customHeight="1" x14ac:dyDescent="0.25">
      <c r="D518" s="3"/>
    </row>
    <row r="519" spans="4:4" ht="14.25" customHeight="1" x14ac:dyDescent="0.25">
      <c r="D519" s="3"/>
    </row>
    <row r="520" spans="4:4" ht="14.25" customHeight="1" x14ac:dyDescent="0.25">
      <c r="D520" s="3"/>
    </row>
    <row r="521" spans="4:4" ht="14.25" customHeight="1" x14ac:dyDescent="0.25">
      <c r="D521" s="3"/>
    </row>
    <row r="522" spans="4:4" ht="14.25" customHeight="1" x14ac:dyDescent="0.25">
      <c r="D522" s="3"/>
    </row>
    <row r="523" spans="4:4" ht="14.25" customHeight="1" x14ac:dyDescent="0.25">
      <c r="D523" s="3"/>
    </row>
    <row r="524" spans="4:4" ht="14.25" customHeight="1" x14ac:dyDescent="0.25">
      <c r="D524" s="3"/>
    </row>
    <row r="525" spans="4:4" ht="14.25" customHeight="1" x14ac:dyDescent="0.25">
      <c r="D525" s="3"/>
    </row>
    <row r="526" spans="4:4" ht="14.25" customHeight="1" x14ac:dyDescent="0.25">
      <c r="D526" s="3"/>
    </row>
    <row r="527" spans="4:4" ht="14.25" customHeight="1" x14ac:dyDescent="0.25">
      <c r="D527" s="3"/>
    </row>
    <row r="528" spans="4:4" ht="14.25" customHeight="1" x14ac:dyDescent="0.25">
      <c r="D528" s="3"/>
    </row>
    <row r="529" spans="4:4" ht="14.25" customHeight="1" x14ac:dyDescent="0.25">
      <c r="D529" s="3"/>
    </row>
    <row r="530" spans="4:4" ht="14.25" customHeight="1" x14ac:dyDescent="0.25">
      <c r="D530" s="3"/>
    </row>
    <row r="531" spans="4:4" ht="14.25" customHeight="1" x14ac:dyDescent="0.25">
      <c r="D531" s="3"/>
    </row>
    <row r="532" spans="4:4" ht="14.25" customHeight="1" x14ac:dyDescent="0.25">
      <c r="D532" s="3"/>
    </row>
    <row r="533" spans="4:4" ht="14.25" customHeight="1" x14ac:dyDescent="0.25">
      <c r="D533" s="3"/>
    </row>
    <row r="534" spans="4:4" ht="14.25" customHeight="1" x14ac:dyDescent="0.25">
      <c r="D534" s="3"/>
    </row>
    <row r="535" spans="4:4" ht="14.25" customHeight="1" x14ac:dyDescent="0.25">
      <c r="D535" s="3"/>
    </row>
    <row r="536" spans="4:4" ht="14.25" customHeight="1" x14ac:dyDescent="0.25">
      <c r="D536" s="3"/>
    </row>
    <row r="537" spans="4:4" ht="14.25" customHeight="1" x14ac:dyDescent="0.25">
      <c r="D537" s="3"/>
    </row>
    <row r="538" spans="4:4" ht="14.25" customHeight="1" x14ac:dyDescent="0.25">
      <c r="D538" s="3"/>
    </row>
    <row r="539" spans="4:4" ht="14.25" customHeight="1" x14ac:dyDescent="0.25">
      <c r="D539" s="3"/>
    </row>
    <row r="540" spans="4:4" ht="14.25" customHeight="1" x14ac:dyDescent="0.25">
      <c r="D540" s="3"/>
    </row>
    <row r="541" spans="4:4" ht="14.25" customHeight="1" x14ac:dyDescent="0.25">
      <c r="D541" s="3"/>
    </row>
    <row r="542" spans="4:4" ht="14.25" customHeight="1" x14ac:dyDescent="0.25">
      <c r="D542" s="3"/>
    </row>
    <row r="543" spans="4:4" ht="14.25" customHeight="1" x14ac:dyDescent="0.25">
      <c r="D543" s="3"/>
    </row>
    <row r="544" spans="4:4" ht="14.25" customHeight="1" x14ac:dyDescent="0.25">
      <c r="D544" s="3"/>
    </row>
    <row r="545" spans="4:4" ht="14.25" customHeight="1" x14ac:dyDescent="0.25">
      <c r="D545" s="3"/>
    </row>
    <row r="546" spans="4:4" ht="14.25" customHeight="1" x14ac:dyDescent="0.25">
      <c r="D546" s="3"/>
    </row>
    <row r="547" spans="4:4" ht="14.25" customHeight="1" x14ac:dyDescent="0.25">
      <c r="D547" s="3"/>
    </row>
    <row r="548" spans="4:4" ht="14.25" customHeight="1" x14ac:dyDescent="0.25">
      <c r="D548" s="3"/>
    </row>
    <row r="549" spans="4:4" ht="14.25" customHeight="1" x14ac:dyDescent="0.25">
      <c r="D549" s="3"/>
    </row>
    <row r="550" spans="4:4" ht="14.25" customHeight="1" x14ac:dyDescent="0.25">
      <c r="D550" s="3"/>
    </row>
    <row r="551" spans="4:4" ht="14.25" customHeight="1" x14ac:dyDescent="0.25">
      <c r="D551" s="3"/>
    </row>
    <row r="552" spans="4:4" ht="14.25" customHeight="1" x14ac:dyDescent="0.25">
      <c r="D552" s="3"/>
    </row>
    <row r="553" spans="4:4" ht="14.25" customHeight="1" x14ac:dyDescent="0.25">
      <c r="D553" s="3"/>
    </row>
    <row r="554" spans="4:4" ht="14.25" customHeight="1" x14ac:dyDescent="0.25">
      <c r="D554" s="3"/>
    </row>
    <row r="555" spans="4:4" ht="14.25" customHeight="1" x14ac:dyDescent="0.25">
      <c r="D555" s="3"/>
    </row>
    <row r="556" spans="4:4" ht="14.25" customHeight="1" x14ac:dyDescent="0.25">
      <c r="D556" s="3"/>
    </row>
    <row r="557" spans="4:4" ht="14.25" customHeight="1" x14ac:dyDescent="0.25">
      <c r="D557" s="3"/>
    </row>
    <row r="558" spans="4:4" ht="14.25" customHeight="1" x14ac:dyDescent="0.25">
      <c r="D558" s="3"/>
    </row>
    <row r="559" spans="4:4" ht="14.25" customHeight="1" x14ac:dyDescent="0.25">
      <c r="D559" s="3"/>
    </row>
    <row r="560" spans="4:4" ht="14.25" customHeight="1" x14ac:dyDescent="0.25">
      <c r="D560" s="3"/>
    </row>
    <row r="561" spans="4:4" ht="14.25" customHeight="1" x14ac:dyDescent="0.25">
      <c r="D561" s="3"/>
    </row>
    <row r="562" spans="4:4" ht="14.25" customHeight="1" x14ac:dyDescent="0.25">
      <c r="D562" s="3"/>
    </row>
    <row r="563" spans="4:4" ht="14.25" customHeight="1" x14ac:dyDescent="0.25">
      <c r="D563" s="3"/>
    </row>
    <row r="564" spans="4:4" ht="14.25" customHeight="1" x14ac:dyDescent="0.25">
      <c r="D564" s="3"/>
    </row>
    <row r="565" spans="4:4" ht="14.25" customHeight="1" x14ac:dyDescent="0.25">
      <c r="D565" s="3"/>
    </row>
    <row r="566" spans="4:4" ht="14.25" customHeight="1" x14ac:dyDescent="0.25">
      <c r="D566" s="3"/>
    </row>
    <row r="567" spans="4:4" ht="14.25" customHeight="1" x14ac:dyDescent="0.25">
      <c r="D567" s="3"/>
    </row>
    <row r="568" spans="4:4" ht="14.25" customHeight="1" x14ac:dyDescent="0.25">
      <c r="D568" s="3"/>
    </row>
    <row r="569" spans="4:4" ht="14.25" customHeight="1" x14ac:dyDescent="0.25">
      <c r="D569" s="3"/>
    </row>
    <row r="570" spans="4:4" ht="14.25" customHeight="1" x14ac:dyDescent="0.25">
      <c r="D570" s="3"/>
    </row>
    <row r="571" spans="4:4" ht="14.25" customHeight="1" x14ac:dyDescent="0.25">
      <c r="D571" s="3"/>
    </row>
    <row r="572" spans="4:4" ht="14.25" customHeight="1" x14ac:dyDescent="0.25">
      <c r="D572" s="3"/>
    </row>
    <row r="573" spans="4:4" ht="14.25" customHeight="1" x14ac:dyDescent="0.25">
      <c r="D573" s="3"/>
    </row>
    <row r="574" spans="4:4" ht="14.25" customHeight="1" x14ac:dyDescent="0.25">
      <c r="D574" s="3"/>
    </row>
    <row r="575" spans="4:4" ht="14.25" customHeight="1" x14ac:dyDescent="0.25">
      <c r="D575" s="3"/>
    </row>
    <row r="576" spans="4:4" ht="14.25" customHeight="1" x14ac:dyDescent="0.25">
      <c r="D576" s="3"/>
    </row>
    <row r="577" spans="4:4" ht="14.25" customHeight="1" x14ac:dyDescent="0.25">
      <c r="D577" s="3"/>
    </row>
    <row r="578" spans="4:4" ht="14.25" customHeight="1" x14ac:dyDescent="0.25">
      <c r="D578" s="3"/>
    </row>
    <row r="579" spans="4:4" ht="14.25" customHeight="1" x14ac:dyDescent="0.25">
      <c r="D579" s="3"/>
    </row>
    <row r="580" spans="4:4" ht="14.25" customHeight="1" x14ac:dyDescent="0.25">
      <c r="D580" s="3"/>
    </row>
    <row r="581" spans="4:4" ht="14.25" customHeight="1" x14ac:dyDescent="0.25">
      <c r="D581" s="3"/>
    </row>
    <row r="582" spans="4:4" ht="14.25" customHeight="1" x14ac:dyDescent="0.25">
      <c r="D582" s="3"/>
    </row>
    <row r="583" spans="4:4" ht="14.25" customHeight="1" x14ac:dyDescent="0.25">
      <c r="D583" s="3"/>
    </row>
    <row r="584" spans="4:4" ht="14.25" customHeight="1" x14ac:dyDescent="0.25">
      <c r="D584" s="3"/>
    </row>
    <row r="585" spans="4:4" ht="14.25" customHeight="1" x14ac:dyDescent="0.25">
      <c r="D585" s="3"/>
    </row>
    <row r="586" spans="4:4" ht="14.25" customHeight="1" x14ac:dyDescent="0.25">
      <c r="D586" s="3"/>
    </row>
    <row r="587" spans="4:4" ht="14.25" customHeight="1" x14ac:dyDescent="0.25">
      <c r="D587" s="3"/>
    </row>
    <row r="588" spans="4:4" ht="14.25" customHeight="1" x14ac:dyDescent="0.25">
      <c r="D588" s="3"/>
    </row>
    <row r="589" spans="4:4" ht="14.25" customHeight="1" x14ac:dyDescent="0.25">
      <c r="D589" s="3"/>
    </row>
    <row r="590" spans="4:4" ht="14.25" customHeight="1" x14ac:dyDescent="0.25">
      <c r="D590" s="3"/>
    </row>
    <row r="591" spans="4:4" ht="14.25" customHeight="1" x14ac:dyDescent="0.25">
      <c r="D591" s="3"/>
    </row>
    <row r="592" spans="4:4" ht="14.25" customHeight="1" x14ac:dyDescent="0.25">
      <c r="D592" s="3"/>
    </row>
    <row r="593" spans="4:4" ht="14.25" customHeight="1" x14ac:dyDescent="0.25">
      <c r="D593" s="3"/>
    </row>
    <row r="594" spans="4:4" ht="14.25" customHeight="1" x14ac:dyDescent="0.25">
      <c r="D594" s="3"/>
    </row>
    <row r="595" spans="4:4" ht="14.25" customHeight="1" x14ac:dyDescent="0.25">
      <c r="D595" s="3"/>
    </row>
    <row r="596" spans="4:4" ht="14.25" customHeight="1" x14ac:dyDescent="0.25">
      <c r="D596" s="3"/>
    </row>
    <row r="597" spans="4:4" ht="14.25" customHeight="1" x14ac:dyDescent="0.25">
      <c r="D597" s="3"/>
    </row>
    <row r="598" spans="4:4" ht="14.25" customHeight="1" x14ac:dyDescent="0.25">
      <c r="D598" s="3"/>
    </row>
    <row r="599" spans="4:4" ht="14.25" customHeight="1" x14ac:dyDescent="0.25">
      <c r="D599" s="3"/>
    </row>
    <row r="600" spans="4:4" ht="14.25" customHeight="1" x14ac:dyDescent="0.25">
      <c r="D600" s="3"/>
    </row>
    <row r="601" spans="4:4" ht="14.25" customHeight="1" x14ac:dyDescent="0.25">
      <c r="D601" s="3"/>
    </row>
    <row r="602" spans="4:4" ht="14.25" customHeight="1" x14ac:dyDescent="0.25">
      <c r="D602" s="3"/>
    </row>
    <row r="603" spans="4:4" ht="14.25" customHeight="1" x14ac:dyDescent="0.25">
      <c r="D603" s="3"/>
    </row>
    <row r="604" spans="4:4" ht="14.25" customHeight="1" x14ac:dyDescent="0.25">
      <c r="D604" s="3"/>
    </row>
    <row r="605" spans="4:4" ht="14.25" customHeight="1" x14ac:dyDescent="0.25">
      <c r="D605" s="3"/>
    </row>
    <row r="606" spans="4:4" ht="14.25" customHeight="1" x14ac:dyDescent="0.25">
      <c r="D606" s="3"/>
    </row>
    <row r="607" spans="4:4" ht="14.25" customHeight="1" x14ac:dyDescent="0.25">
      <c r="D607" s="3"/>
    </row>
    <row r="608" spans="4:4" ht="14.25" customHeight="1" x14ac:dyDescent="0.25">
      <c r="D608" s="3"/>
    </row>
    <row r="609" spans="4:4" ht="14.25" customHeight="1" x14ac:dyDescent="0.25">
      <c r="D609" s="3"/>
    </row>
    <row r="610" spans="4:4" ht="14.25" customHeight="1" x14ac:dyDescent="0.25">
      <c r="D610" s="3"/>
    </row>
    <row r="611" spans="4:4" ht="14.25" customHeight="1" x14ac:dyDescent="0.25">
      <c r="D611" s="3"/>
    </row>
    <row r="612" spans="4:4" ht="14.25" customHeight="1" x14ac:dyDescent="0.25">
      <c r="D612" s="3"/>
    </row>
    <row r="613" spans="4:4" ht="14.25" customHeight="1" x14ac:dyDescent="0.25">
      <c r="D613" s="3"/>
    </row>
    <row r="614" spans="4:4" ht="14.25" customHeight="1" x14ac:dyDescent="0.25">
      <c r="D614" s="3"/>
    </row>
    <row r="615" spans="4:4" ht="14.25" customHeight="1" x14ac:dyDescent="0.25">
      <c r="D615" s="3"/>
    </row>
    <row r="616" spans="4:4" ht="14.25" customHeight="1" x14ac:dyDescent="0.25">
      <c r="D616" s="3"/>
    </row>
    <row r="617" spans="4:4" ht="14.25" customHeight="1" x14ac:dyDescent="0.25">
      <c r="D617" s="3"/>
    </row>
    <row r="618" spans="4:4" ht="14.25" customHeight="1" x14ac:dyDescent="0.25">
      <c r="D618" s="3"/>
    </row>
    <row r="619" spans="4:4" ht="14.25" customHeight="1" x14ac:dyDescent="0.25">
      <c r="D619" s="3"/>
    </row>
    <row r="620" spans="4:4" ht="14.25" customHeight="1" x14ac:dyDescent="0.25">
      <c r="D620" s="3"/>
    </row>
    <row r="621" spans="4:4" ht="14.25" customHeight="1" x14ac:dyDescent="0.25">
      <c r="D621" s="3"/>
    </row>
    <row r="622" spans="4:4" ht="14.25" customHeight="1" x14ac:dyDescent="0.25">
      <c r="D622" s="3"/>
    </row>
    <row r="623" spans="4:4" ht="14.25" customHeight="1" x14ac:dyDescent="0.25">
      <c r="D623" s="3"/>
    </row>
    <row r="624" spans="4:4" ht="14.25" customHeight="1" x14ac:dyDescent="0.25">
      <c r="D624" s="3"/>
    </row>
    <row r="625" spans="4:4" ht="14.25" customHeight="1" x14ac:dyDescent="0.25">
      <c r="D625" s="3"/>
    </row>
    <row r="626" spans="4:4" ht="14.25" customHeight="1" x14ac:dyDescent="0.25">
      <c r="D626" s="3"/>
    </row>
    <row r="627" spans="4:4" ht="14.25" customHeight="1" x14ac:dyDescent="0.25">
      <c r="D627" s="3"/>
    </row>
    <row r="628" spans="4:4" ht="14.25" customHeight="1" x14ac:dyDescent="0.25">
      <c r="D628" s="3"/>
    </row>
    <row r="629" spans="4:4" ht="14.25" customHeight="1" x14ac:dyDescent="0.25">
      <c r="D629" s="3"/>
    </row>
    <row r="630" spans="4:4" ht="14.25" customHeight="1" x14ac:dyDescent="0.25">
      <c r="D630" s="3"/>
    </row>
    <row r="631" spans="4:4" ht="14.25" customHeight="1" x14ac:dyDescent="0.25">
      <c r="D631" s="3"/>
    </row>
    <row r="632" spans="4:4" ht="14.25" customHeight="1" x14ac:dyDescent="0.25">
      <c r="D632" s="3"/>
    </row>
    <row r="633" spans="4:4" ht="14.25" customHeight="1" x14ac:dyDescent="0.25">
      <c r="D633" s="3"/>
    </row>
    <row r="634" spans="4:4" ht="14.25" customHeight="1" x14ac:dyDescent="0.25">
      <c r="D634" s="3"/>
    </row>
    <row r="635" spans="4:4" ht="14.25" customHeight="1" x14ac:dyDescent="0.25">
      <c r="D635" s="3"/>
    </row>
    <row r="636" spans="4:4" ht="14.25" customHeight="1" x14ac:dyDescent="0.25">
      <c r="D636" s="3"/>
    </row>
    <row r="637" spans="4:4" ht="14.25" customHeight="1" x14ac:dyDescent="0.25">
      <c r="D637" s="3"/>
    </row>
    <row r="638" spans="4:4" ht="14.25" customHeight="1" x14ac:dyDescent="0.25">
      <c r="D638" s="3"/>
    </row>
    <row r="639" spans="4:4" ht="14.25" customHeight="1" x14ac:dyDescent="0.25">
      <c r="D639" s="3"/>
    </row>
    <row r="640" spans="4:4" ht="14.25" customHeight="1" x14ac:dyDescent="0.25">
      <c r="D640" s="3"/>
    </row>
    <row r="641" spans="4:4" ht="14.25" customHeight="1" x14ac:dyDescent="0.25">
      <c r="D641" s="3"/>
    </row>
    <row r="642" spans="4:4" ht="14.25" customHeight="1" x14ac:dyDescent="0.25">
      <c r="D642" s="3"/>
    </row>
    <row r="643" spans="4:4" ht="14.25" customHeight="1" x14ac:dyDescent="0.25">
      <c r="D643" s="3"/>
    </row>
    <row r="644" spans="4:4" ht="14.25" customHeight="1" x14ac:dyDescent="0.25">
      <c r="D644" s="3"/>
    </row>
    <row r="645" spans="4:4" ht="14.25" customHeight="1" x14ac:dyDescent="0.25">
      <c r="D645" s="3"/>
    </row>
    <row r="646" spans="4:4" ht="14.25" customHeight="1" x14ac:dyDescent="0.25">
      <c r="D646" s="3"/>
    </row>
    <row r="647" spans="4:4" ht="14.25" customHeight="1" x14ac:dyDescent="0.25">
      <c r="D647" s="3"/>
    </row>
    <row r="648" spans="4:4" ht="14.25" customHeight="1" x14ac:dyDescent="0.25">
      <c r="D648" s="3"/>
    </row>
    <row r="649" spans="4:4" ht="14.25" customHeight="1" x14ac:dyDescent="0.25">
      <c r="D649" s="3"/>
    </row>
    <row r="650" spans="4:4" ht="14.25" customHeight="1" x14ac:dyDescent="0.25">
      <c r="D650" s="3"/>
    </row>
    <row r="651" spans="4:4" ht="14.25" customHeight="1" x14ac:dyDescent="0.25">
      <c r="D651" s="3"/>
    </row>
    <row r="652" spans="4:4" ht="14.25" customHeight="1" x14ac:dyDescent="0.25">
      <c r="D652" s="3"/>
    </row>
    <row r="653" spans="4:4" ht="14.25" customHeight="1" x14ac:dyDescent="0.25">
      <c r="D653" s="3"/>
    </row>
    <row r="654" spans="4:4" ht="14.25" customHeight="1" x14ac:dyDescent="0.25">
      <c r="D654" s="3"/>
    </row>
    <row r="655" spans="4:4" ht="14.25" customHeight="1" x14ac:dyDescent="0.25">
      <c r="D655" s="3"/>
    </row>
    <row r="656" spans="4:4" ht="14.25" customHeight="1" x14ac:dyDescent="0.25">
      <c r="D656" s="3"/>
    </row>
    <row r="657" spans="4:4" ht="14.25" customHeight="1" x14ac:dyDescent="0.25">
      <c r="D657" s="3"/>
    </row>
    <row r="658" spans="4:4" ht="14.25" customHeight="1" x14ac:dyDescent="0.25">
      <c r="D658" s="3"/>
    </row>
    <row r="659" spans="4:4" ht="14.25" customHeight="1" x14ac:dyDescent="0.25">
      <c r="D659" s="3"/>
    </row>
    <row r="660" spans="4:4" ht="14.25" customHeight="1" x14ac:dyDescent="0.25">
      <c r="D660" s="3"/>
    </row>
    <row r="661" spans="4:4" ht="14.25" customHeight="1" x14ac:dyDescent="0.25">
      <c r="D661" s="3"/>
    </row>
    <row r="662" spans="4:4" ht="14.25" customHeight="1" x14ac:dyDescent="0.25">
      <c r="D662" s="3"/>
    </row>
    <row r="663" spans="4:4" ht="14.25" customHeight="1" x14ac:dyDescent="0.25">
      <c r="D663" s="3"/>
    </row>
    <row r="664" spans="4:4" ht="14.25" customHeight="1" x14ac:dyDescent="0.25">
      <c r="D664" s="3"/>
    </row>
    <row r="665" spans="4:4" ht="14.25" customHeight="1" x14ac:dyDescent="0.25">
      <c r="D665" s="3"/>
    </row>
    <row r="666" spans="4:4" ht="14.25" customHeight="1" x14ac:dyDescent="0.25">
      <c r="D666" s="3"/>
    </row>
    <row r="667" spans="4:4" ht="14.25" customHeight="1" x14ac:dyDescent="0.25">
      <c r="D667" s="3"/>
    </row>
    <row r="668" spans="4:4" ht="14.25" customHeight="1" x14ac:dyDescent="0.25">
      <c r="D668" s="3"/>
    </row>
    <row r="669" spans="4:4" ht="14.25" customHeight="1" x14ac:dyDescent="0.25">
      <c r="D669" s="3"/>
    </row>
    <row r="670" spans="4:4" ht="14.25" customHeight="1" x14ac:dyDescent="0.25">
      <c r="D670" s="3"/>
    </row>
    <row r="671" spans="4:4" ht="14.25" customHeight="1" x14ac:dyDescent="0.25">
      <c r="D671" s="3"/>
    </row>
    <row r="672" spans="4:4" ht="14.25" customHeight="1" x14ac:dyDescent="0.25">
      <c r="D672" s="3"/>
    </row>
    <row r="673" spans="4:4" ht="14.25" customHeight="1" x14ac:dyDescent="0.25">
      <c r="D673" s="3"/>
    </row>
    <row r="674" spans="4:4" ht="14.25" customHeight="1" x14ac:dyDescent="0.25">
      <c r="D674" s="3"/>
    </row>
    <row r="675" spans="4:4" ht="14.25" customHeight="1" x14ac:dyDescent="0.25">
      <c r="D675" s="3"/>
    </row>
    <row r="676" spans="4:4" ht="14.25" customHeight="1" x14ac:dyDescent="0.25">
      <c r="D676" s="3"/>
    </row>
    <row r="677" spans="4:4" ht="14.25" customHeight="1" x14ac:dyDescent="0.25">
      <c r="D677" s="3"/>
    </row>
    <row r="678" spans="4:4" ht="14.25" customHeight="1" x14ac:dyDescent="0.25">
      <c r="D678" s="3"/>
    </row>
    <row r="679" spans="4:4" ht="14.25" customHeight="1" x14ac:dyDescent="0.25">
      <c r="D679" s="3"/>
    </row>
    <row r="680" spans="4:4" ht="14.25" customHeight="1" x14ac:dyDescent="0.25">
      <c r="D680" s="3"/>
    </row>
    <row r="681" spans="4:4" ht="14.25" customHeight="1" x14ac:dyDescent="0.25">
      <c r="D681" s="3"/>
    </row>
    <row r="682" spans="4:4" ht="14.25" customHeight="1" x14ac:dyDescent="0.25">
      <c r="D682" s="3"/>
    </row>
    <row r="683" spans="4:4" ht="14.25" customHeight="1" x14ac:dyDescent="0.25">
      <c r="D683" s="3"/>
    </row>
    <row r="684" spans="4:4" ht="14.25" customHeight="1" x14ac:dyDescent="0.25">
      <c r="D684" s="3"/>
    </row>
    <row r="685" spans="4:4" ht="14.25" customHeight="1" x14ac:dyDescent="0.25">
      <c r="D685" s="3"/>
    </row>
    <row r="686" spans="4:4" ht="14.25" customHeight="1" x14ac:dyDescent="0.25">
      <c r="D686" s="3"/>
    </row>
    <row r="687" spans="4:4" ht="14.25" customHeight="1" x14ac:dyDescent="0.25">
      <c r="D687" s="3"/>
    </row>
    <row r="688" spans="4:4" ht="14.25" customHeight="1" x14ac:dyDescent="0.25">
      <c r="D688" s="3"/>
    </row>
    <row r="689" spans="4:4" ht="14.25" customHeight="1" x14ac:dyDescent="0.25">
      <c r="D689" s="3"/>
    </row>
    <row r="690" spans="4:4" ht="14.25" customHeight="1" x14ac:dyDescent="0.25">
      <c r="D690" s="3"/>
    </row>
    <row r="691" spans="4:4" ht="14.25" customHeight="1" x14ac:dyDescent="0.25">
      <c r="D691" s="3"/>
    </row>
    <row r="692" spans="4:4" ht="14.25" customHeight="1" x14ac:dyDescent="0.25">
      <c r="D692" s="3"/>
    </row>
    <row r="693" spans="4:4" ht="14.25" customHeight="1" x14ac:dyDescent="0.25">
      <c r="D693" s="3"/>
    </row>
    <row r="694" spans="4:4" ht="14.25" customHeight="1" x14ac:dyDescent="0.25">
      <c r="D694" s="3"/>
    </row>
    <row r="695" spans="4:4" ht="14.25" customHeight="1" x14ac:dyDescent="0.25">
      <c r="D695" s="3"/>
    </row>
    <row r="696" spans="4:4" ht="14.25" customHeight="1" x14ac:dyDescent="0.25">
      <c r="D696" s="3"/>
    </row>
    <row r="697" spans="4:4" ht="14.25" customHeight="1" x14ac:dyDescent="0.25">
      <c r="D697" s="3"/>
    </row>
    <row r="698" spans="4:4" ht="14.25" customHeight="1" x14ac:dyDescent="0.25">
      <c r="D698" s="3"/>
    </row>
    <row r="699" spans="4:4" ht="14.25" customHeight="1" x14ac:dyDescent="0.25">
      <c r="D699" s="3"/>
    </row>
    <row r="700" spans="4:4" ht="14.25" customHeight="1" x14ac:dyDescent="0.25">
      <c r="D700" s="3"/>
    </row>
    <row r="701" spans="4:4" ht="14.25" customHeight="1" x14ac:dyDescent="0.25">
      <c r="D701" s="3"/>
    </row>
    <row r="702" spans="4:4" ht="14.25" customHeight="1" x14ac:dyDescent="0.25">
      <c r="D702" s="3"/>
    </row>
    <row r="703" spans="4:4" ht="14.25" customHeight="1" x14ac:dyDescent="0.25">
      <c r="D703" s="3"/>
    </row>
    <row r="704" spans="4:4" ht="14.25" customHeight="1" x14ac:dyDescent="0.25">
      <c r="D704" s="3"/>
    </row>
    <row r="705" spans="4:4" ht="14.25" customHeight="1" x14ac:dyDescent="0.25">
      <c r="D705" s="3"/>
    </row>
    <row r="706" spans="4:4" ht="14.25" customHeight="1" x14ac:dyDescent="0.25">
      <c r="D706" s="3"/>
    </row>
    <row r="707" spans="4:4" ht="14.25" customHeight="1" x14ac:dyDescent="0.25">
      <c r="D707" s="3"/>
    </row>
    <row r="708" spans="4:4" ht="14.25" customHeight="1" x14ac:dyDescent="0.25">
      <c r="D708" s="3"/>
    </row>
    <row r="709" spans="4:4" ht="14.25" customHeight="1" x14ac:dyDescent="0.25">
      <c r="D709" s="3"/>
    </row>
    <row r="710" spans="4:4" ht="14.25" customHeight="1" x14ac:dyDescent="0.25">
      <c r="D710" s="3"/>
    </row>
    <row r="711" spans="4:4" ht="14.25" customHeight="1" x14ac:dyDescent="0.25">
      <c r="D711" s="3"/>
    </row>
    <row r="712" spans="4:4" ht="14.25" customHeight="1" x14ac:dyDescent="0.25">
      <c r="D712" s="3"/>
    </row>
    <row r="713" spans="4:4" ht="14.25" customHeight="1" x14ac:dyDescent="0.25">
      <c r="D713" s="3"/>
    </row>
    <row r="714" spans="4:4" ht="14.25" customHeight="1" x14ac:dyDescent="0.25">
      <c r="D714" s="3"/>
    </row>
    <row r="715" spans="4:4" ht="14.25" customHeight="1" x14ac:dyDescent="0.25">
      <c r="D715" s="3"/>
    </row>
    <row r="716" spans="4:4" ht="14.25" customHeight="1" x14ac:dyDescent="0.25">
      <c r="D716" s="3"/>
    </row>
    <row r="717" spans="4:4" ht="14.25" customHeight="1" x14ac:dyDescent="0.25">
      <c r="D717" s="3"/>
    </row>
    <row r="718" spans="4:4" ht="14.25" customHeight="1" x14ac:dyDescent="0.25">
      <c r="D718" s="3"/>
    </row>
    <row r="719" spans="4:4" ht="14.25" customHeight="1" x14ac:dyDescent="0.25">
      <c r="D719" s="3"/>
    </row>
    <row r="720" spans="4:4" ht="14.25" customHeight="1" x14ac:dyDescent="0.25">
      <c r="D720" s="3"/>
    </row>
    <row r="721" spans="4:4" ht="14.25" customHeight="1" x14ac:dyDescent="0.25">
      <c r="D721" s="3"/>
    </row>
    <row r="722" spans="4:4" ht="14.25" customHeight="1" x14ac:dyDescent="0.25">
      <c r="D722" s="3"/>
    </row>
    <row r="723" spans="4:4" ht="14.25" customHeight="1" x14ac:dyDescent="0.25">
      <c r="D723" s="3"/>
    </row>
    <row r="724" spans="4:4" ht="14.25" customHeight="1" x14ac:dyDescent="0.25">
      <c r="D724" s="3"/>
    </row>
    <row r="725" spans="4:4" ht="14.25" customHeight="1" x14ac:dyDescent="0.25">
      <c r="D725" s="3"/>
    </row>
    <row r="726" spans="4:4" ht="14.25" customHeight="1" x14ac:dyDescent="0.25">
      <c r="D726" s="3"/>
    </row>
    <row r="727" spans="4:4" ht="14.25" customHeight="1" x14ac:dyDescent="0.25">
      <c r="D727" s="3"/>
    </row>
    <row r="728" spans="4:4" ht="14.25" customHeight="1" x14ac:dyDescent="0.25">
      <c r="D728" s="3"/>
    </row>
    <row r="729" spans="4:4" ht="14.25" customHeight="1" x14ac:dyDescent="0.25">
      <c r="D729" s="3"/>
    </row>
    <row r="730" spans="4:4" ht="14.25" customHeight="1" x14ac:dyDescent="0.25">
      <c r="D730" s="3"/>
    </row>
    <row r="731" spans="4:4" ht="14.25" customHeight="1" x14ac:dyDescent="0.25">
      <c r="D731" s="3"/>
    </row>
    <row r="732" spans="4:4" ht="14.25" customHeight="1" x14ac:dyDescent="0.25">
      <c r="D732" s="3"/>
    </row>
    <row r="733" spans="4:4" ht="14.25" customHeight="1" x14ac:dyDescent="0.25">
      <c r="D733" s="3"/>
    </row>
    <row r="734" spans="4:4" ht="14.25" customHeight="1" x14ac:dyDescent="0.25">
      <c r="D734" s="3"/>
    </row>
    <row r="735" spans="4:4" ht="14.25" customHeight="1" x14ac:dyDescent="0.25">
      <c r="D735" s="3"/>
    </row>
    <row r="736" spans="4:4" ht="14.25" customHeight="1" x14ac:dyDescent="0.25">
      <c r="D736" s="3"/>
    </row>
    <row r="737" spans="4:4" ht="14.25" customHeight="1" x14ac:dyDescent="0.25">
      <c r="D737" s="3"/>
    </row>
    <row r="738" spans="4:4" ht="14.25" customHeight="1" x14ac:dyDescent="0.25">
      <c r="D738" s="3"/>
    </row>
    <row r="739" spans="4:4" ht="14.25" customHeight="1" x14ac:dyDescent="0.25">
      <c r="D739" s="3"/>
    </row>
    <row r="740" spans="4:4" ht="14.25" customHeight="1" x14ac:dyDescent="0.25">
      <c r="D740" s="3"/>
    </row>
    <row r="741" spans="4:4" ht="14.25" customHeight="1" x14ac:dyDescent="0.25">
      <c r="D741" s="3"/>
    </row>
    <row r="742" spans="4:4" ht="14.25" customHeight="1" x14ac:dyDescent="0.25">
      <c r="D742" s="3"/>
    </row>
    <row r="743" spans="4:4" ht="14.25" customHeight="1" x14ac:dyDescent="0.25">
      <c r="D743" s="3"/>
    </row>
    <row r="744" spans="4:4" ht="14.25" customHeight="1" x14ac:dyDescent="0.25">
      <c r="D744" s="3"/>
    </row>
    <row r="745" spans="4:4" ht="14.25" customHeight="1" x14ac:dyDescent="0.25">
      <c r="D745" s="3"/>
    </row>
    <row r="746" spans="4:4" ht="14.25" customHeight="1" x14ac:dyDescent="0.25">
      <c r="D746" s="3"/>
    </row>
    <row r="747" spans="4:4" ht="14.25" customHeight="1" x14ac:dyDescent="0.25">
      <c r="D747" s="3"/>
    </row>
    <row r="748" spans="4:4" ht="14.25" customHeight="1" x14ac:dyDescent="0.25">
      <c r="D748" s="3"/>
    </row>
    <row r="749" spans="4:4" ht="14.25" customHeight="1" x14ac:dyDescent="0.25">
      <c r="D749" s="3"/>
    </row>
    <row r="750" spans="4:4" ht="14.25" customHeight="1" x14ac:dyDescent="0.25">
      <c r="D750" s="3"/>
    </row>
    <row r="751" spans="4:4" ht="14.25" customHeight="1" x14ac:dyDescent="0.25">
      <c r="D751" s="3"/>
    </row>
    <row r="752" spans="4:4" ht="14.25" customHeight="1" x14ac:dyDescent="0.25">
      <c r="D752" s="3"/>
    </row>
    <row r="753" spans="4:4" ht="14.25" customHeight="1" x14ac:dyDescent="0.25">
      <c r="D753" s="3"/>
    </row>
    <row r="754" spans="4:4" ht="14.25" customHeight="1" x14ac:dyDescent="0.25">
      <c r="D754" s="3"/>
    </row>
    <row r="755" spans="4:4" ht="14.25" customHeight="1" x14ac:dyDescent="0.25">
      <c r="D755" s="3"/>
    </row>
    <row r="756" spans="4:4" ht="14.25" customHeight="1" x14ac:dyDescent="0.25">
      <c r="D756" s="3"/>
    </row>
    <row r="757" spans="4:4" ht="14.25" customHeight="1" x14ac:dyDescent="0.25">
      <c r="D757" s="3"/>
    </row>
    <row r="758" spans="4:4" ht="14.25" customHeight="1" x14ac:dyDescent="0.25">
      <c r="D758" s="3"/>
    </row>
    <row r="759" spans="4:4" ht="14.25" customHeight="1" x14ac:dyDescent="0.25">
      <c r="D759" s="3"/>
    </row>
    <row r="760" spans="4:4" ht="14.25" customHeight="1" x14ac:dyDescent="0.25">
      <c r="D760" s="3"/>
    </row>
    <row r="761" spans="4:4" ht="14.25" customHeight="1" x14ac:dyDescent="0.25">
      <c r="D761" s="3"/>
    </row>
    <row r="762" spans="4:4" ht="14.25" customHeight="1" x14ac:dyDescent="0.25">
      <c r="D762" s="3"/>
    </row>
    <row r="763" spans="4:4" ht="14.25" customHeight="1" x14ac:dyDescent="0.25">
      <c r="D763" s="3"/>
    </row>
    <row r="764" spans="4:4" ht="14.25" customHeight="1" x14ac:dyDescent="0.25">
      <c r="D764" s="3"/>
    </row>
    <row r="765" spans="4:4" ht="14.25" customHeight="1" x14ac:dyDescent="0.25">
      <c r="D765" s="3"/>
    </row>
    <row r="766" spans="4:4" ht="14.25" customHeight="1" x14ac:dyDescent="0.25">
      <c r="D766" s="3"/>
    </row>
    <row r="767" spans="4:4" ht="14.25" customHeight="1" x14ac:dyDescent="0.25">
      <c r="D767" s="3"/>
    </row>
    <row r="768" spans="4:4" ht="14.25" customHeight="1" x14ac:dyDescent="0.25">
      <c r="D768" s="3"/>
    </row>
    <row r="769" spans="4:4" ht="14.25" customHeight="1" x14ac:dyDescent="0.25">
      <c r="D769" s="3"/>
    </row>
    <row r="770" spans="4:4" ht="14.25" customHeight="1" x14ac:dyDescent="0.25">
      <c r="D770" s="3"/>
    </row>
    <row r="771" spans="4:4" ht="14.25" customHeight="1" x14ac:dyDescent="0.25">
      <c r="D771" s="3"/>
    </row>
    <row r="772" spans="4:4" ht="14.25" customHeight="1" x14ac:dyDescent="0.25">
      <c r="D772" s="3"/>
    </row>
    <row r="773" spans="4:4" ht="14.25" customHeight="1" x14ac:dyDescent="0.25">
      <c r="D773" s="3"/>
    </row>
    <row r="774" spans="4:4" ht="14.25" customHeight="1" x14ac:dyDescent="0.25">
      <c r="D774" s="3"/>
    </row>
    <row r="775" spans="4:4" ht="14.25" customHeight="1" x14ac:dyDescent="0.25">
      <c r="D775" s="3"/>
    </row>
    <row r="776" spans="4:4" ht="14.25" customHeight="1" x14ac:dyDescent="0.25">
      <c r="D776" s="3"/>
    </row>
    <row r="777" spans="4:4" ht="14.25" customHeight="1" x14ac:dyDescent="0.25">
      <c r="D777" s="3"/>
    </row>
    <row r="778" spans="4:4" ht="14.25" customHeight="1" x14ac:dyDescent="0.25">
      <c r="D778" s="3"/>
    </row>
    <row r="779" spans="4:4" ht="14.25" customHeight="1" x14ac:dyDescent="0.25">
      <c r="D779" s="3"/>
    </row>
    <row r="780" spans="4:4" ht="14.25" customHeight="1" x14ac:dyDescent="0.25">
      <c r="D780" s="3"/>
    </row>
    <row r="781" spans="4:4" ht="14.25" customHeight="1" x14ac:dyDescent="0.25">
      <c r="D781" s="3"/>
    </row>
    <row r="782" spans="4:4" ht="14.25" customHeight="1" x14ac:dyDescent="0.25">
      <c r="D782" s="3"/>
    </row>
    <row r="783" spans="4:4" ht="14.25" customHeight="1" x14ac:dyDescent="0.25">
      <c r="D783" s="3"/>
    </row>
    <row r="784" spans="4:4" ht="14.25" customHeight="1" x14ac:dyDescent="0.25">
      <c r="D784" s="3"/>
    </row>
    <row r="785" spans="4:4" ht="14.25" customHeight="1" x14ac:dyDescent="0.25">
      <c r="D785" s="3"/>
    </row>
    <row r="786" spans="4:4" ht="14.25" customHeight="1" x14ac:dyDescent="0.25">
      <c r="D786" s="3"/>
    </row>
    <row r="787" spans="4:4" ht="14.25" customHeight="1" x14ac:dyDescent="0.25">
      <c r="D787" s="3"/>
    </row>
    <row r="788" spans="4:4" ht="14.25" customHeight="1" x14ac:dyDescent="0.25">
      <c r="D788" s="3"/>
    </row>
    <row r="789" spans="4:4" ht="14.25" customHeight="1" x14ac:dyDescent="0.25">
      <c r="D789" s="3"/>
    </row>
    <row r="790" spans="4:4" ht="14.25" customHeight="1" x14ac:dyDescent="0.25">
      <c r="D790" s="3"/>
    </row>
    <row r="791" spans="4:4" ht="14.25" customHeight="1" x14ac:dyDescent="0.25">
      <c r="D791" s="3"/>
    </row>
    <row r="792" spans="4:4" ht="14.25" customHeight="1" x14ac:dyDescent="0.25">
      <c r="D792" s="3"/>
    </row>
    <row r="793" spans="4:4" ht="14.25" customHeight="1" x14ac:dyDescent="0.25">
      <c r="D793" s="3"/>
    </row>
    <row r="794" spans="4:4" ht="14.25" customHeight="1" x14ac:dyDescent="0.25">
      <c r="D794" s="3"/>
    </row>
    <row r="795" spans="4:4" ht="14.25" customHeight="1" x14ac:dyDescent="0.25">
      <c r="D795" s="3"/>
    </row>
    <row r="796" spans="4:4" ht="14.25" customHeight="1" x14ac:dyDescent="0.25">
      <c r="D796" s="3"/>
    </row>
    <row r="797" spans="4:4" ht="14.25" customHeight="1" x14ac:dyDescent="0.25">
      <c r="D797" s="3"/>
    </row>
    <row r="798" spans="4:4" ht="14.25" customHeight="1" x14ac:dyDescent="0.25">
      <c r="D798" s="3"/>
    </row>
    <row r="799" spans="4:4" ht="14.25" customHeight="1" x14ac:dyDescent="0.25">
      <c r="D799" s="3"/>
    </row>
    <row r="800" spans="4:4" ht="14.25" customHeight="1" x14ac:dyDescent="0.25">
      <c r="D800" s="3"/>
    </row>
    <row r="801" spans="4:4" ht="14.25" customHeight="1" x14ac:dyDescent="0.25">
      <c r="D801" s="3"/>
    </row>
    <row r="802" spans="4:4" ht="14.25" customHeight="1" x14ac:dyDescent="0.25">
      <c r="D802" s="3"/>
    </row>
    <row r="803" spans="4:4" ht="14.25" customHeight="1" x14ac:dyDescent="0.25">
      <c r="D803" s="3"/>
    </row>
    <row r="804" spans="4:4" ht="14.25" customHeight="1" x14ac:dyDescent="0.25">
      <c r="D804" s="3"/>
    </row>
    <row r="805" spans="4:4" ht="14.25" customHeight="1" x14ac:dyDescent="0.25">
      <c r="D805" s="3"/>
    </row>
    <row r="806" spans="4:4" ht="14.25" customHeight="1" x14ac:dyDescent="0.25">
      <c r="D806" s="3"/>
    </row>
    <row r="807" spans="4:4" ht="14.25" customHeight="1" x14ac:dyDescent="0.25">
      <c r="D807" s="3"/>
    </row>
    <row r="808" spans="4:4" ht="14.25" customHeight="1" x14ac:dyDescent="0.25">
      <c r="D808" s="3"/>
    </row>
    <row r="809" spans="4:4" ht="14.25" customHeight="1" x14ac:dyDescent="0.25">
      <c r="D809" s="3"/>
    </row>
    <row r="810" spans="4:4" ht="14.25" customHeight="1" x14ac:dyDescent="0.25">
      <c r="D810" s="3"/>
    </row>
    <row r="811" spans="4:4" ht="14.25" customHeight="1" x14ac:dyDescent="0.25">
      <c r="D811" s="3"/>
    </row>
    <row r="812" spans="4:4" ht="14.25" customHeight="1" x14ac:dyDescent="0.25">
      <c r="D812" s="3"/>
    </row>
    <row r="813" spans="4:4" ht="14.25" customHeight="1" x14ac:dyDescent="0.25">
      <c r="D813" s="3"/>
    </row>
    <row r="814" spans="4:4" ht="14.25" customHeight="1" x14ac:dyDescent="0.25">
      <c r="D814" s="3"/>
    </row>
    <row r="815" spans="4:4" ht="14.25" customHeight="1" x14ac:dyDescent="0.25">
      <c r="D815" s="3"/>
    </row>
    <row r="816" spans="4:4" ht="14.25" customHeight="1" x14ac:dyDescent="0.25">
      <c r="D816" s="3"/>
    </row>
    <row r="817" spans="4:4" ht="14.25" customHeight="1" x14ac:dyDescent="0.25">
      <c r="D817" s="3"/>
    </row>
    <row r="818" spans="4:4" ht="14.25" customHeight="1" x14ac:dyDescent="0.25">
      <c r="D818" s="3"/>
    </row>
    <row r="819" spans="4:4" ht="14.25" customHeight="1" x14ac:dyDescent="0.25">
      <c r="D819" s="3"/>
    </row>
    <row r="820" spans="4:4" ht="14.25" customHeight="1" x14ac:dyDescent="0.25">
      <c r="D820" s="3"/>
    </row>
    <row r="821" spans="4:4" ht="14.25" customHeight="1" x14ac:dyDescent="0.25">
      <c r="D821" s="3"/>
    </row>
    <row r="822" spans="4:4" ht="14.25" customHeight="1" x14ac:dyDescent="0.25">
      <c r="D822" s="3"/>
    </row>
    <row r="823" spans="4:4" ht="14.25" customHeight="1" x14ac:dyDescent="0.25">
      <c r="D823" s="3"/>
    </row>
    <row r="824" spans="4:4" ht="14.25" customHeight="1" x14ac:dyDescent="0.25">
      <c r="D824" s="3"/>
    </row>
    <row r="825" spans="4:4" ht="14.25" customHeight="1" x14ac:dyDescent="0.25">
      <c r="D825" s="3"/>
    </row>
    <row r="826" spans="4:4" ht="14.25" customHeight="1" x14ac:dyDescent="0.25">
      <c r="D826" s="3"/>
    </row>
    <row r="827" spans="4:4" ht="14.25" customHeight="1" x14ac:dyDescent="0.25">
      <c r="D827" s="3"/>
    </row>
    <row r="828" spans="4:4" ht="14.25" customHeight="1" x14ac:dyDescent="0.25">
      <c r="D828" s="3"/>
    </row>
    <row r="829" spans="4:4" ht="14.25" customHeight="1" x14ac:dyDescent="0.25">
      <c r="D829" s="3"/>
    </row>
    <row r="830" spans="4:4" ht="14.25" customHeight="1" x14ac:dyDescent="0.25">
      <c r="D830" s="3"/>
    </row>
    <row r="831" spans="4:4" ht="14.25" customHeight="1" x14ac:dyDescent="0.25">
      <c r="D831" s="3"/>
    </row>
    <row r="832" spans="4:4" ht="14.25" customHeight="1" x14ac:dyDescent="0.25">
      <c r="D832" s="3"/>
    </row>
    <row r="833" spans="4:4" ht="14.25" customHeight="1" x14ac:dyDescent="0.25">
      <c r="D833" s="3"/>
    </row>
    <row r="834" spans="4:4" ht="14.25" customHeight="1" x14ac:dyDescent="0.25">
      <c r="D834" s="3"/>
    </row>
    <row r="835" spans="4:4" ht="14.25" customHeight="1" x14ac:dyDescent="0.25">
      <c r="D835" s="3"/>
    </row>
    <row r="836" spans="4:4" ht="14.25" customHeight="1" x14ac:dyDescent="0.25">
      <c r="D836" s="3"/>
    </row>
    <row r="837" spans="4:4" ht="14.25" customHeight="1" x14ac:dyDescent="0.25">
      <c r="D837" s="3"/>
    </row>
    <row r="838" spans="4:4" ht="14.25" customHeight="1" x14ac:dyDescent="0.25">
      <c r="D838" s="3"/>
    </row>
    <row r="839" spans="4:4" ht="14.25" customHeight="1" x14ac:dyDescent="0.25">
      <c r="D839" s="3"/>
    </row>
    <row r="840" spans="4:4" ht="14.25" customHeight="1" x14ac:dyDescent="0.25">
      <c r="D840" s="3"/>
    </row>
    <row r="841" spans="4:4" ht="14.25" customHeight="1" x14ac:dyDescent="0.25">
      <c r="D841" s="3"/>
    </row>
    <row r="842" spans="4:4" ht="14.25" customHeight="1" x14ac:dyDescent="0.25">
      <c r="D842" s="3"/>
    </row>
    <row r="843" spans="4:4" ht="14.25" customHeight="1" x14ac:dyDescent="0.25">
      <c r="D843" s="3"/>
    </row>
    <row r="844" spans="4:4" ht="14.25" customHeight="1" x14ac:dyDescent="0.25">
      <c r="D844" s="3"/>
    </row>
    <row r="845" spans="4:4" ht="14.25" customHeight="1" x14ac:dyDescent="0.25">
      <c r="D845" s="3"/>
    </row>
    <row r="846" spans="4:4" ht="14.25" customHeight="1" x14ac:dyDescent="0.25">
      <c r="D846" s="3"/>
    </row>
    <row r="847" spans="4:4" ht="14.25" customHeight="1" x14ac:dyDescent="0.25">
      <c r="D847" s="3"/>
    </row>
    <row r="848" spans="4:4" ht="14.25" customHeight="1" x14ac:dyDescent="0.25">
      <c r="D848" s="3"/>
    </row>
    <row r="849" spans="4:4" ht="14.25" customHeight="1" x14ac:dyDescent="0.25">
      <c r="D849" s="3"/>
    </row>
    <row r="850" spans="4:4" ht="14.25" customHeight="1" x14ac:dyDescent="0.25">
      <c r="D850" s="3"/>
    </row>
    <row r="851" spans="4:4" ht="14.25" customHeight="1" x14ac:dyDescent="0.25">
      <c r="D851" s="3"/>
    </row>
    <row r="852" spans="4:4" ht="14.25" customHeight="1" x14ac:dyDescent="0.25">
      <c r="D852" s="3"/>
    </row>
    <row r="853" spans="4:4" ht="14.25" customHeight="1" x14ac:dyDescent="0.25">
      <c r="D853" s="3"/>
    </row>
    <row r="854" spans="4:4" ht="14.25" customHeight="1" x14ac:dyDescent="0.25">
      <c r="D854" s="3"/>
    </row>
    <row r="855" spans="4:4" ht="14.25" customHeight="1" x14ac:dyDescent="0.25">
      <c r="D855" s="3"/>
    </row>
    <row r="856" spans="4:4" ht="14.25" customHeight="1" x14ac:dyDescent="0.25">
      <c r="D856" s="3"/>
    </row>
    <row r="857" spans="4:4" ht="14.25" customHeight="1" x14ac:dyDescent="0.25">
      <c r="D857" s="3"/>
    </row>
    <row r="858" spans="4:4" ht="14.25" customHeight="1" x14ac:dyDescent="0.25">
      <c r="D858" s="3"/>
    </row>
    <row r="859" spans="4:4" ht="14.25" customHeight="1" x14ac:dyDescent="0.25">
      <c r="D859" s="3"/>
    </row>
    <row r="860" spans="4:4" ht="14.25" customHeight="1" x14ac:dyDescent="0.25">
      <c r="D860" s="3"/>
    </row>
    <row r="861" spans="4:4" ht="14.25" customHeight="1" x14ac:dyDescent="0.25">
      <c r="D861" s="3"/>
    </row>
    <row r="862" spans="4:4" ht="14.25" customHeight="1" x14ac:dyDescent="0.25">
      <c r="D862" s="3"/>
    </row>
    <row r="863" spans="4:4" ht="14.25" customHeight="1" x14ac:dyDescent="0.25">
      <c r="D863" s="3"/>
    </row>
    <row r="864" spans="4:4" ht="14.25" customHeight="1" x14ac:dyDescent="0.25">
      <c r="D864" s="3"/>
    </row>
    <row r="865" spans="4:4" ht="14.25" customHeight="1" x14ac:dyDescent="0.25">
      <c r="D865" s="3"/>
    </row>
    <row r="866" spans="4:4" ht="14.25" customHeight="1" x14ac:dyDescent="0.25">
      <c r="D866" s="3"/>
    </row>
    <row r="867" spans="4:4" ht="14.25" customHeight="1" x14ac:dyDescent="0.25">
      <c r="D867" s="3"/>
    </row>
    <row r="868" spans="4:4" ht="14.25" customHeight="1" x14ac:dyDescent="0.25">
      <c r="D868" s="3"/>
    </row>
    <row r="869" spans="4:4" ht="14.25" customHeight="1" x14ac:dyDescent="0.25">
      <c r="D869" s="3"/>
    </row>
    <row r="870" spans="4:4" ht="14.25" customHeight="1" x14ac:dyDescent="0.25">
      <c r="D870" s="3"/>
    </row>
    <row r="871" spans="4:4" ht="14.25" customHeight="1" x14ac:dyDescent="0.25">
      <c r="D871" s="3"/>
    </row>
    <row r="872" spans="4:4" ht="14.25" customHeight="1" x14ac:dyDescent="0.25">
      <c r="D872" s="3"/>
    </row>
    <row r="873" spans="4:4" ht="14.25" customHeight="1" x14ac:dyDescent="0.25">
      <c r="D873" s="3"/>
    </row>
    <row r="874" spans="4:4" ht="14.25" customHeight="1" x14ac:dyDescent="0.25">
      <c r="D874" s="3"/>
    </row>
    <row r="875" spans="4:4" ht="14.25" customHeight="1" x14ac:dyDescent="0.25">
      <c r="D875" s="3"/>
    </row>
    <row r="876" spans="4:4" ht="14.25" customHeight="1" x14ac:dyDescent="0.25">
      <c r="D876" s="3"/>
    </row>
    <row r="877" spans="4:4" ht="14.25" customHeight="1" x14ac:dyDescent="0.25">
      <c r="D877" s="3"/>
    </row>
    <row r="878" spans="4:4" ht="14.25" customHeight="1" x14ac:dyDescent="0.25">
      <c r="D878" s="3"/>
    </row>
    <row r="879" spans="4:4" ht="14.25" customHeight="1" x14ac:dyDescent="0.25">
      <c r="D879" s="3"/>
    </row>
    <row r="880" spans="4:4" ht="14.25" customHeight="1" x14ac:dyDescent="0.25">
      <c r="D880" s="3"/>
    </row>
    <row r="881" spans="4:4" ht="14.25" customHeight="1" x14ac:dyDescent="0.25">
      <c r="D881" s="3"/>
    </row>
    <row r="882" spans="4:4" ht="14.25" customHeight="1" x14ac:dyDescent="0.25">
      <c r="D882" s="3"/>
    </row>
    <row r="883" spans="4:4" ht="14.25" customHeight="1" x14ac:dyDescent="0.25">
      <c r="D883" s="3"/>
    </row>
    <row r="884" spans="4:4" ht="14.25" customHeight="1" x14ac:dyDescent="0.25">
      <c r="D884" s="3"/>
    </row>
    <row r="885" spans="4:4" ht="14.25" customHeight="1" x14ac:dyDescent="0.25">
      <c r="D885" s="3"/>
    </row>
    <row r="886" spans="4:4" ht="14.25" customHeight="1" x14ac:dyDescent="0.25">
      <c r="D886" s="3"/>
    </row>
    <row r="887" spans="4:4" ht="14.25" customHeight="1" x14ac:dyDescent="0.25">
      <c r="D887" s="3"/>
    </row>
    <row r="888" spans="4:4" ht="14.25" customHeight="1" x14ac:dyDescent="0.25">
      <c r="D888" s="3"/>
    </row>
    <row r="889" spans="4:4" ht="14.25" customHeight="1" x14ac:dyDescent="0.25">
      <c r="D889" s="3"/>
    </row>
    <row r="890" spans="4:4" ht="14.25" customHeight="1" x14ac:dyDescent="0.25">
      <c r="D890" s="3"/>
    </row>
    <row r="891" spans="4:4" ht="14.25" customHeight="1" x14ac:dyDescent="0.25">
      <c r="D891" s="3"/>
    </row>
    <row r="892" spans="4:4" ht="14.25" customHeight="1" x14ac:dyDescent="0.25">
      <c r="D892" s="3"/>
    </row>
    <row r="893" spans="4:4" ht="14.25" customHeight="1" x14ac:dyDescent="0.25">
      <c r="D893" s="3"/>
    </row>
    <row r="894" spans="4:4" ht="14.25" customHeight="1" x14ac:dyDescent="0.25">
      <c r="D894" s="3"/>
    </row>
    <row r="895" spans="4:4" ht="14.25" customHeight="1" x14ac:dyDescent="0.25">
      <c r="D895" s="3"/>
    </row>
    <row r="896" spans="4:4" ht="14.25" customHeight="1" x14ac:dyDescent="0.25">
      <c r="D896" s="3"/>
    </row>
    <row r="897" spans="4:4" ht="14.25" customHeight="1" x14ac:dyDescent="0.25">
      <c r="D897" s="3"/>
    </row>
    <row r="898" spans="4:4" ht="14.25" customHeight="1" x14ac:dyDescent="0.25">
      <c r="D898" s="3"/>
    </row>
    <row r="899" spans="4:4" ht="14.25" customHeight="1" x14ac:dyDescent="0.25">
      <c r="D899" s="3"/>
    </row>
    <row r="900" spans="4:4" ht="14.25" customHeight="1" x14ac:dyDescent="0.25">
      <c r="D900" s="3"/>
    </row>
    <row r="901" spans="4:4" ht="14.25" customHeight="1" x14ac:dyDescent="0.25">
      <c r="D901" s="3"/>
    </row>
    <row r="902" spans="4:4" ht="14.25" customHeight="1" x14ac:dyDescent="0.25">
      <c r="D902" s="3"/>
    </row>
    <row r="903" spans="4:4" ht="14.25" customHeight="1" x14ac:dyDescent="0.25">
      <c r="D903" s="3"/>
    </row>
    <row r="904" spans="4:4" ht="14.25" customHeight="1" x14ac:dyDescent="0.25">
      <c r="D904" s="3"/>
    </row>
    <row r="905" spans="4:4" ht="14.25" customHeight="1" x14ac:dyDescent="0.25">
      <c r="D905" s="3"/>
    </row>
    <row r="906" spans="4:4" ht="14.25" customHeight="1" x14ac:dyDescent="0.25">
      <c r="D906" s="3"/>
    </row>
    <row r="907" spans="4:4" ht="14.25" customHeight="1" x14ac:dyDescent="0.25">
      <c r="D907" s="3"/>
    </row>
    <row r="908" spans="4:4" ht="14.25" customHeight="1" x14ac:dyDescent="0.25">
      <c r="D908" s="3"/>
    </row>
    <row r="909" spans="4:4" ht="14.25" customHeight="1" x14ac:dyDescent="0.25">
      <c r="D909" s="3"/>
    </row>
    <row r="910" spans="4:4" ht="14.25" customHeight="1" x14ac:dyDescent="0.25">
      <c r="D910" s="3"/>
    </row>
    <row r="911" spans="4:4" ht="14.25" customHeight="1" x14ac:dyDescent="0.25">
      <c r="D911" s="3"/>
    </row>
    <row r="912" spans="4:4" ht="14.25" customHeight="1" x14ac:dyDescent="0.25">
      <c r="D912" s="3"/>
    </row>
    <row r="913" spans="4:4" ht="14.25" customHeight="1" x14ac:dyDescent="0.25">
      <c r="D913" s="3"/>
    </row>
    <row r="914" spans="4:4" ht="14.25" customHeight="1" x14ac:dyDescent="0.25">
      <c r="D914" s="3"/>
    </row>
    <row r="915" spans="4:4" ht="14.25" customHeight="1" x14ac:dyDescent="0.25">
      <c r="D915" s="3"/>
    </row>
    <row r="916" spans="4:4" ht="14.25" customHeight="1" x14ac:dyDescent="0.25">
      <c r="D916" s="3"/>
    </row>
    <row r="917" spans="4:4" ht="14.25" customHeight="1" x14ac:dyDescent="0.25">
      <c r="D917" s="3"/>
    </row>
    <row r="918" spans="4:4" ht="14.25" customHeight="1" x14ac:dyDescent="0.25">
      <c r="D918" s="3"/>
    </row>
    <row r="919" spans="4:4" ht="14.25" customHeight="1" x14ac:dyDescent="0.25">
      <c r="D919" s="3"/>
    </row>
    <row r="920" spans="4:4" ht="14.25" customHeight="1" x14ac:dyDescent="0.25">
      <c r="D920" s="3"/>
    </row>
    <row r="921" spans="4:4" ht="14.25" customHeight="1" x14ac:dyDescent="0.25">
      <c r="D921" s="3"/>
    </row>
    <row r="922" spans="4:4" ht="14.25" customHeight="1" x14ac:dyDescent="0.25">
      <c r="D922" s="3"/>
    </row>
    <row r="923" spans="4:4" ht="14.25" customHeight="1" x14ac:dyDescent="0.25">
      <c r="D923" s="3"/>
    </row>
    <row r="924" spans="4:4" ht="14.25" customHeight="1" x14ac:dyDescent="0.25">
      <c r="D924" s="3"/>
    </row>
    <row r="925" spans="4:4" ht="14.25" customHeight="1" x14ac:dyDescent="0.25">
      <c r="D925" s="3"/>
    </row>
    <row r="926" spans="4:4" ht="14.25" customHeight="1" x14ac:dyDescent="0.25">
      <c r="D926" s="3"/>
    </row>
    <row r="927" spans="4:4" ht="14.25" customHeight="1" x14ac:dyDescent="0.25">
      <c r="D927" s="3"/>
    </row>
    <row r="928" spans="4:4" ht="14.25" customHeight="1" x14ac:dyDescent="0.25">
      <c r="D928" s="3"/>
    </row>
    <row r="929" spans="4:4" ht="14.25" customHeight="1" x14ac:dyDescent="0.25">
      <c r="D929" s="3"/>
    </row>
    <row r="930" spans="4:4" ht="14.25" customHeight="1" x14ac:dyDescent="0.25">
      <c r="D930" s="3"/>
    </row>
    <row r="931" spans="4:4" ht="14.25" customHeight="1" x14ac:dyDescent="0.25">
      <c r="D931" s="3"/>
    </row>
    <row r="932" spans="4:4" ht="14.25" customHeight="1" x14ac:dyDescent="0.25">
      <c r="D932" s="3"/>
    </row>
    <row r="933" spans="4:4" ht="14.25" customHeight="1" x14ac:dyDescent="0.25">
      <c r="D933" s="3"/>
    </row>
    <row r="934" spans="4:4" ht="14.25" customHeight="1" x14ac:dyDescent="0.25">
      <c r="D934" s="3"/>
    </row>
    <row r="935" spans="4:4" ht="14.25" customHeight="1" x14ac:dyDescent="0.25">
      <c r="D935" s="3"/>
    </row>
    <row r="936" spans="4:4" ht="14.25" customHeight="1" x14ac:dyDescent="0.25">
      <c r="D936" s="3"/>
    </row>
    <row r="937" spans="4:4" ht="14.25" customHeight="1" x14ac:dyDescent="0.25">
      <c r="D937" s="3"/>
    </row>
    <row r="938" spans="4:4" ht="14.25" customHeight="1" x14ac:dyDescent="0.25">
      <c r="D938" s="3"/>
    </row>
    <row r="939" spans="4:4" ht="14.25" customHeight="1" x14ac:dyDescent="0.25">
      <c r="D939" s="3"/>
    </row>
    <row r="940" spans="4:4" ht="14.25" customHeight="1" x14ac:dyDescent="0.25">
      <c r="D940" s="3"/>
    </row>
    <row r="941" spans="4:4" ht="14.25" customHeight="1" x14ac:dyDescent="0.25">
      <c r="D941" s="3"/>
    </row>
    <row r="942" spans="4:4" ht="14.25" customHeight="1" x14ac:dyDescent="0.25">
      <c r="D942" s="3"/>
    </row>
    <row r="943" spans="4:4" ht="14.25" customHeight="1" x14ac:dyDescent="0.25">
      <c r="D943" s="3"/>
    </row>
    <row r="944" spans="4:4" ht="14.25" customHeight="1" x14ac:dyDescent="0.25">
      <c r="D944" s="3"/>
    </row>
    <row r="945" spans="4:4" ht="14.25" customHeight="1" x14ac:dyDescent="0.25">
      <c r="D945" s="3"/>
    </row>
    <row r="946" spans="4:4" ht="14.25" customHeight="1" x14ac:dyDescent="0.25">
      <c r="D946" s="3"/>
    </row>
    <row r="947" spans="4:4" ht="14.25" customHeight="1" x14ac:dyDescent="0.25">
      <c r="D947" s="3"/>
    </row>
    <row r="948" spans="4:4" ht="14.25" customHeight="1" x14ac:dyDescent="0.25">
      <c r="D948" s="3"/>
    </row>
    <row r="949" spans="4:4" ht="14.25" customHeight="1" x14ac:dyDescent="0.25">
      <c r="D949" s="3"/>
    </row>
    <row r="950" spans="4:4" ht="14.25" customHeight="1" x14ac:dyDescent="0.25">
      <c r="D950" s="3"/>
    </row>
    <row r="951" spans="4:4" ht="14.25" customHeight="1" x14ac:dyDescent="0.25">
      <c r="D951" s="3"/>
    </row>
    <row r="952" spans="4:4" ht="14.25" customHeight="1" x14ac:dyDescent="0.25">
      <c r="D952" s="3"/>
    </row>
    <row r="953" spans="4:4" ht="14.25" customHeight="1" x14ac:dyDescent="0.25">
      <c r="D953" s="3"/>
    </row>
    <row r="954" spans="4:4" ht="14.25" customHeight="1" x14ac:dyDescent="0.25">
      <c r="D954" s="3"/>
    </row>
    <row r="955" spans="4:4" ht="14.25" customHeight="1" x14ac:dyDescent="0.25">
      <c r="D955" s="3"/>
    </row>
    <row r="956" spans="4:4" ht="14.25" customHeight="1" x14ac:dyDescent="0.25">
      <c r="D956" s="3"/>
    </row>
    <row r="957" spans="4:4" ht="14.25" customHeight="1" x14ac:dyDescent="0.25">
      <c r="D957" s="3"/>
    </row>
    <row r="958" spans="4:4" ht="14.25" customHeight="1" x14ac:dyDescent="0.25">
      <c r="D958" s="3"/>
    </row>
    <row r="959" spans="4:4" ht="14.25" customHeight="1" x14ac:dyDescent="0.25">
      <c r="D959" s="3"/>
    </row>
    <row r="960" spans="4:4" ht="14.25" customHeight="1" x14ac:dyDescent="0.25">
      <c r="D960" s="3"/>
    </row>
    <row r="961" spans="4:4" ht="14.25" customHeight="1" x14ac:dyDescent="0.25">
      <c r="D961" s="3"/>
    </row>
    <row r="962" spans="4:4" ht="14.25" customHeight="1" x14ac:dyDescent="0.25">
      <c r="D962" s="3"/>
    </row>
    <row r="963" spans="4:4" ht="14.25" customHeight="1" x14ac:dyDescent="0.25">
      <c r="D963" s="3"/>
    </row>
    <row r="964" spans="4:4" ht="14.25" customHeight="1" x14ac:dyDescent="0.25">
      <c r="D964" s="3"/>
    </row>
    <row r="965" spans="4:4" ht="14.25" customHeight="1" x14ac:dyDescent="0.25">
      <c r="D965" s="3"/>
    </row>
    <row r="966" spans="4:4" ht="14.25" customHeight="1" x14ac:dyDescent="0.25">
      <c r="D966" s="3"/>
    </row>
    <row r="967" spans="4:4" ht="14.25" customHeight="1" x14ac:dyDescent="0.25">
      <c r="D967" s="3"/>
    </row>
    <row r="968" spans="4:4" ht="14.25" customHeight="1" x14ac:dyDescent="0.25">
      <c r="D968" s="3"/>
    </row>
    <row r="969" spans="4:4" ht="14.25" customHeight="1" x14ac:dyDescent="0.25">
      <c r="D969" s="3"/>
    </row>
    <row r="970" spans="4:4" ht="14.25" customHeight="1" x14ac:dyDescent="0.25">
      <c r="D970" s="3"/>
    </row>
    <row r="971" spans="4:4" ht="14.25" customHeight="1" x14ac:dyDescent="0.25">
      <c r="D971" s="3"/>
    </row>
    <row r="972" spans="4:4" ht="14.25" customHeight="1" x14ac:dyDescent="0.25">
      <c r="D972" s="3"/>
    </row>
    <row r="973" spans="4:4" ht="14.25" customHeight="1" x14ac:dyDescent="0.25">
      <c r="D973" s="3"/>
    </row>
    <row r="974" spans="4:4" ht="14.25" customHeight="1" x14ac:dyDescent="0.25">
      <c r="D974" s="3"/>
    </row>
    <row r="975" spans="4:4" ht="14.25" customHeight="1" x14ac:dyDescent="0.25">
      <c r="D975" s="3"/>
    </row>
    <row r="976" spans="4:4" ht="14.25" customHeight="1" x14ac:dyDescent="0.25">
      <c r="D976" s="3"/>
    </row>
    <row r="977" spans="4:4" ht="14.25" customHeight="1" x14ac:dyDescent="0.25">
      <c r="D977" s="3"/>
    </row>
    <row r="978" spans="4:4" ht="14.25" customHeight="1" x14ac:dyDescent="0.25">
      <c r="D978" s="3"/>
    </row>
    <row r="979" spans="4:4" ht="14.25" customHeight="1" x14ac:dyDescent="0.25">
      <c r="D979" s="3"/>
    </row>
    <row r="980" spans="4:4" ht="14.25" customHeight="1" x14ac:dyDescent="0.25">
      <c r="D980" s="3"/>
    </row>
    <row r="981" spans="4:4" ht="14.25" customHeight="1" x14ac:dyDescent="0.25">
      <c r="D981" s="3"/>
    </row>
    <row r="982" spans="4:4" ht="14.25" customHeight="1" x14ac:dyDescent="0.25">
      <c r="D982" s="3"/>
    </row>
    <row r="983" spans="4:4" ht="14.25" customHeight="1" x14ac:dyDescent="0.25">
      <c r="D983" s="3"/>
    </row>
    <row r="984" spans="4:4" ht="14.25" customHeight="1" x14ac:dyDescent="0.25">
      <c r="D984" s="3"/>
    </row>
    <row r="985" spans="4:4" ht="14.25" customHeight="1" x14ac:dyDescent="0.25">
      <c r="D985" s="3"/>
    </row>
    <row r="986" spans="4:4" ht="14.25" customHeight="1" x14ac:dyDescent="0.25">
      <c r="D986" s="3"/>
    </row>
    <row r="987" spans="4:4" ht="14.25" customHeight="1" x14ac:dyDescent="0.25">
      <c r="D987" s="3"/>
    </row>
    <row r="988" spans="4:4" ht="14.25" customHeight="1" x14ac:dyDescent="0.25">
      <c r="D988" s="3"/>
    </row>
    <row r="989" spans="4:4" ht="14.25" customHeight="1" x14ac:dyDescent="0.25">
      <c r="D989" s="3"/>
    </row>
    <row r="990" spans="4:4" ht="14.25" customHeight="1" x14ac:dyDescent="0.25">
      <c r="D990" s="3"/>
    </row>
    <row r="991" spans="4:4" ht="14.25" customHeight="1" x14ac:dyDescent="0.25">
      <c r="D991" s="3"/>
    </row>
    <row r="992" spans="4:4" ht="14.25" customHeight="1" x14ac:dyDescent="0.25">
      <c r="D992" s="3"/>
    </row>
    <row r="993" spans="4:4" ht="14.25" customHeight="1" x14ac:dyDescent="0.25">
      <c r="D993" s="3"/>
    </row>
    <row r="994" spans="4:4" ht="14.25" customHeight="1" x14ac:dyDescent="0.25">
      <c r="D994" s="3"/>
    </row>
    <row r="995" spans="4:4" ht="14.25" customHeight="1" x14ac:dyDescent="0.25">
      <c r="D995" s="3"/>
    </row>
    <row r="996" spans="4:4" ht="14.25" customHeight="1" x14ac:dyDescent="0.25">
      <c r="D996" s="3"/>
    </row>
    <row r="997" spans="4:4" ht="14.25" customHeight="1" x14ac:dyDescent="0.25">
      <c r="D997" s="3"/>
    </row>
    <row r="998" spans="4:4" ht="14.25" customHeight="1" x14ac:dyDescent="0.25">
      <c r="D998" s="3"/>
    </row>
    <row r="999" spans="4:4" ht="14.25" customHeight="1" x14ac:dyDescent="0.25">
      <c r="D999" s="3"/>
    </row>
    <row r="1000" spans="4:4" ht="15" customHeight="1" x14ac:dyDescent="0.25">
      <c r="D1000" s="3"/>
    </row>
    <row r="1001" spans="4:4" ht="15" customHeight="1" x14ac:dyDescent="0.25">
      <c r="D1001" s="3"/>
    </row>
    <row r="1002" spans="4:4" ht="15" customHeight="1" x14ac:dyDescent="0.25">
      <c r="D1002" s="3"/>
    </row>
  </sheetData>
  <mergeCells count="2">
    <mergeCell ref="A6:I6"/>
    <mergeCell ref="A36:B36"/>
  </mergeCells>
  <pageMargins left="0.2" right="0.2" top="0.2" bottom="0.2" header="0.2" footer="0.2"/>
  <pageSetup paperSize="9" scale="1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1000"/>
  <sheetViews>
    <sheetView zoomScale="130" zoomScaleNormal="130" workbookViewId="0">
      <pane ySplit="6" topLeftCell="A19" activePane="bottomLeft" state="frozen"/>
      <selection pane="bottomLeft" activeCell="D34" sqref="D34"/>
    </sheetView>
  </sheetViews>
  <sheetFormatPr defaultColWidth="14.42578125" defaultRowHeight="15" customHeight="1" x14ac:dyDescent="0.25"/>
  <cols>
    <col min="1" max="1" width="11.140625" customWidth="1"/>
    <col min="2" max="2" width="21.140625" customWidth="1"/>
    <col min="3" max="3" width="7.140625" customWidth="1"/>
    <col min="4" max="4" width="16.42578125" bestFit="1" customWidth="1"/>
    <col min="5" max="5" width="15.28515625" bestFit="1" customWidth="1"/>
    <col min="6" max="6" width="13.7109375" bestFit="1" customWidth="1"/>
    <col min="7" max="7" width="14.7109375" bestFit="1" customWidth="1"/>
    <col min="8" max="8" width="16.5703125" bestFit="1" customWidth="1"/>
    <col min="9" max="9" width="17" bestFit="1" customWidth="1"/>
    <col min="10" max="10" width="15.140625" style="13" hidden="1" customWidth="1"/>
    <col min="11" max="11" width="15.140625" hidden="1" customWidth="1"/>
    <col min="12" max="12" width="13" hidden="1" customWidth="1"/>
    <col min="13" max="13" width="8.7109375" hidden="1" customWidth="1"/>
    <col min="14" max="14" width="8.7109375" customWidth="1"/>
    <col min="15" max="15" width="14.7109375" bestFit="1" customWidth="1"/>
    <col min="16" max="16" width="8.7109375" customWidth="1"/>
    <col min="17" max="17" width="15.140625" bestFit="1" customWidth="1"/>
    <col min="18" max="19" width="8.7109375" customWidth="1"/>
  </cols>
  <sheetData>
    <row r="5" spans="1:9" ht="28.5" customHeight="1" x14ac:dyDescent="0.25">
      <c r="A5" s="116" t="s">
        <v>60</v>
      </c>
      <c r="B5" s="116"/>
      <c r="C5" s="116"/>
      <c r="D5" s="116"/>
      <c r="E5" s="116"/>
      <c r="F5" s="116"/>
      <c r="G5" s="116"/>
      <c r="H5" s="116"/>
      <c r="I5" s="116"/>
    </row>
    <row r="6" spans="1:9" ht="45.75" customHeight="1" x14ac:dyDescent="0.25">
      <c r="A6" s="15" t="s">
        <v>0</v>
      </c>
      <c r="B6" s="15" t="s">
        <v>1</v>
      </c>
      <c r="C6" s="15" t="s">
        <v>2</v>
      </c>
      <c r="D6" s="16" t="s">
        <v>53</v>
      </c>
      <c r="E6" s="16" t="s">
        <v>4</v>
      </c>
      <c r="F6" s="16" t="s">
        <v>5</v>
      </c>
      <c r="G6" s="16" t="s">
        <v>6</v>
      </c>
      <c r="H6" s="16" t="s">
        <v>7</v>
      </c>
      <c r="I6" s="17" t="s">
        <v>8</v>
      </c>
    </row>
    <row r="7" spans="1:9" ht="14.25" customHeight="1" x14ac:dyDescent="0.25">
      <c r="A7" s="99" t="s">
        <v>9</v>
      </c>
      <c r="B7" s="32" t="s">
        <v>10</v>
      </c>
      <c r="C7" s="96">
        <v>16</v>
      </c>
      <c r="D7" s="61">
        <v>136557</v>
      </c>
      <c r="E7" s="48">
        <v>110000</v>
      </c>
      <c r="F7" s="48"/>
      <c r="G7" s="49">
        <v>320000</v>
      </c>
      <c r="H7" s="48"/>
      <c r="I7" s="48">
        <f>D7+E7+F7+G7+H7</f>
        <v>566557</v>
      </c>
    </row>
    <row r="8" spans="1:9" ht="14.25" customHeight="1" x14ac:dyDescent="0.25">
      <c r="A8" s="100" t="s">
        <v>11</v>
      </c>
      <c r="B8" s="36" t="s">
        <v>12</v>
      </c>
      <c r="C8" s="94">
        <v>56</v>
      </c>
      <c r="D8" s="61">
        <v>395077</v>
      </c>
      <c r="E8" s="41">
        <v>520000</v>
      </c>
      <c r="F8" s="41">
        <v>70000</v>
      </c>
      <c r="G8" s="41"/>
      <c r="H8" s="47"/>
      <c r="I8" s="48">
        <f t="shared" ref="I8:I20" si="0">D8+E8+F8+G8+H8</f>
        <v>985077</v>
      </c>
    </row>
    <row r="9" spans="1:9" ht="14.25" customHeight="1" x14ac:dyDescent="0.25">
      <c r="A9" s="101" t="s">
        <v>13</v>
      </c>
      <c r="B9" s="40" t="s">
        <v>14</v>
      </c>
      <c r="C9" s="97">
        <v>23</v>
      </c>
      <c r="D9" s="61">
        <v>238126</v>
      </c>
      <c r="E9" s="41">
        <v>120000</v>
      </c>
      <c r="F9" s="41"/>
      <c r="G9" s="41"/>
      <c r="H9" s="41"/>
      <c r="I9" s="48">
        <f t="shared" si="0"/>
        <v>358126</v>
      </c>
    </row>
    <row r="10" spans="1:9" ht="14.25" customHeight="1" x14ac:dyDescent="0.25">
      <c r="A10" s="100" t="s">
        <v>15</v>
      </c>
      <c r="B10" s="36" t="s">
        <v>16</v>
      </c>
      <c r="C10" s="94">
        <v>6</v>
      </c>
      <c r="D10" s="61">
        <v>52450</v>
      </c>
      <c r="E10" s="41">
        <v>10000</v>
      </c>
      <c r="F10" s="41"/>
      <c r="G10" s="41"/>
      <c r="H10" s="41"/>
      <c r="I10" s="48">
        <f t="shared" si="0"/>
        <v>62450</v>
      </c>
    </row>
    <row r="11" spans="1:9" ht="14.25" customHeight="1" x14ac:dyDescent="0.25">
      <c r="A11" s="101" t="s">
        <v>17</v>
      </c>
      <c r="B11" s="40" t="s">
        <v>18</v>
      </c>
      <c r="C11" s="97" t="s">
        <v>70</v>
      </c>
      <c r="D11" s="61">
        <v>317640</v>
      </c>
      <c r="E11" s="41">
        <v>32000</v>
      </c>
      <c r="F11" s="41"/>
      <c r="G11" s="41"/>
      <c r="H11" s="41"/>
      <c r="I11" s="48">
        <f t="shared" si="0"/>
        <v>349640</v>
      </c>
    </row>
    <row r="12" spans="1:9" ht="14.25" customHeight="1" x14ac:dyDescent="0.25">
      <c r="A12" s="100" t="s">
        <v>19</v>
      </c>
      <c r="B12" s="36" t="s">
        <v>20</v>
      </c>
      <c r="C12" s="94" t="s">
        <v>73</v>
      </c>
      <c r="D12" s="61">
        <v>223619</v>
      </c>
      <c r="E12" s="41">
        <v>50000</v>
      </c>
      <c r="F12" s="41"/>
      <c r="G12" s="41"/>
      <c r="H12" s="41">
        <v>666072</v>
      </c>
      <c r="I12" s="48">
        <f t="shared" si="0"/>
        <v>939691</v>
      </c>
    </row>
    <row r="13" spans="1:9" ht="14.25" customHeight="1" x14ac:dyDescent="0.25">
      <c r="A13" s="100" t="s">
        <v>21</v>
      </c>
      <c r="B13" s="36" t="s">
        <v>22</v>
      </c>
      <c r="C13" s="94">
        <v>7</v>
      </c>
      <c r="D13" s="61">
        <v>62596</v>
      </c>
      <c r="E13" s="41">
        <v>1120000</v>
      </c>
      <c r="F13" s="69">
        <f>225000+7483</f>
        <v>232483</v>
      </c>
      <c r="G13" s="41">
        <v>10000</v>
      </c>
      <c r="H13" s="41">
        <v>600000</v>
      </c>
      <c r="I13" s="48">
        <f t="shared" si="0"/>
        <v>2025079</v>
      </c>
    </row>
    <row r="14" spans="1:9" ht="14.25" customHeight="1" x14ac:dyDescent="0.25">
      <c r="A14" s="100"/>
      <c r="B14" s="36" t="s">
        <v>62</v>
      </c>
      <c r="C14" s="94">
        <v>8</v>
      </c>
      <c r="D14" s="61">
        <v>71660</v>
      </c>
      <c r="E14" s="41">
        <v>170000</v>
      </c>
      <c r="F14" s="41"/>
      <c r="G14" s="41"/>
      <c r="H14" s="41">
        <v>10320000</v>
      </c>
      <c r="I14" s="41">
        <f>D14+E14+F14+G14+H14</f>
        <v>10561660</v>
      </c>
    </row>
    <row r="15" spans="1:9" ht="14.25" customHeight="1" x14ac:dyDescent="0.25">
      <c r="A15" s="100" t="s">
        <v>23</v>
      </c>
      <c r="B15" s="36" t="s">
        <v>24</v>
      </c>
      <c r="C15" s="94">
        <v>55</v>
      </c>
      <c r="D15" s="61">
        <v>411371</v>
      </c>
      <c r="E15" s="41">
        <v>110000</v>
      </c>
      <c r="F15" s="41">
        <v>20000</v>
      </c>
      <c r="G15" s="41"/>
      <c r="H15" s="47">
        <v>270000</v>
      </c>
      <c r="I15" s="48">
        <f t="shared" si="0"/>
        <v>811371</v>
      </c>
    </row>
    <row r="16" spans="1:9" ht="14.25" customHeight="1" x14ac:dyDescent="0.25">
      <c r="A16" s="102" t="s">
        <v>25</v>
      </c>
      <c r="B16" s="44" t="s">
        <v>26</v>
      </c>
      <c r="C16" s="94">
        <v>4</v>
      </c>
      <c r="D16" s="61">
        <v>32765</v>
      </c>
      <c r="E16" s="45">
        <v>25000</v>
      </c>
      <c r="F16" s="41"/>
      <c r="G16" s="47">
        <v>40000</v>
      </c>
      <c r="H16" s="41"/>
      <c r="I16" s="48">
        <f t="shared" si="0"/>
        <v>97765</v>
      </c>
    </row>
    <row r="17" spans="1:17" ht="14.25" customHeight="1" x14ac:dyDescent="0.25">
      <c r="A17" s="100" t="s">
        <v>27</v>
      </c>
      <c r="B17" s="36" t="s">
        <v>28</v>
      </c>
      <c r="C17" s="94" t="s">
        <v>71</v>
      </c>
      <c r="D17" s="61">
        <v>68716</v>
      </c>
      <c r="E17" s="41">
        <v>20000</v>
      </c>
      <c r="F17" s="41">
        <v>2000</v>
      </c>
      <c r="G17" s="41">
        <v>144625</v>
      </c>
      <c r="H17" s="47">
        <v>500000</v>
      </c>
      <c r="I17" s="48">
        <f t="shared" si="0"/>
        <v>735341</v>
      </c>
    </row>
    <row r="18" spans="1:17" ht="14.25" customHeight="1" x14ac:dyDescent="0.25">
      <c r="A18" s="102" t="s">
        <v>29</v>
      </c>
      <c r="B18" s="44" t="s">
        <v>30</v>
      </c>
      <c r="C18" s="94" t="s">
        <v>75</v>
      </c>
      <c r="D18" s="61">
        <v>85806</v>
      </c>
      <c r="E18" s="41">
        <v>55000</v>
      </c>
      <c r="F18" s="25"/>
      <c r="G18" s="47">
        <v>144625</v>
      </c>
      <c r="H18" s="47">
        <v>450000</v>
      </c>
      <c r="I18" s="48">
        <f t="shared" si="0"/>
        <v>735431</v>
      </c>
    </row>
    <row r="19" spans="1:17" ht="14.25" customHeight="1" x14ac:dyDescent="0.25">
      <c r="A19" s="102" t="s">
        <v>31</v>
      </c>
      <c r="B19" s="44" t="s">
        <v>32</v>
      </c>
      <c r="C19" s="94">
        <v>20</v>
      </c>
      <c r="D19" s="61">
        <v>154881</v>
      </c>
      <c r="E19" s="41">
        <v>20000</v>
      </c>
      <c r="F19" s="47">
        <v>10000</v>
      </c>
      <c r="G19" s="41"/>
      <c r="H19" s="47">
        <v>1200000</v>
      </c>
      <c r="I19" s="48">
        <f t="shared" si="0"/>
        <v>1384881</v>
      </c>
    </row>
    <row r="20" spans="1:17" ht="14.25" customHeight="1" x14ac:dyDescent="0.25">
      <c r="A20" s="100" t="s">
        <v>33</v>
      </c>
      <c r="B20" s="36" t="s">
        <v>34</v>
      </c>
      <c r="C20" s="94" t="s">
        <v>74</v>
      </c>
      <c r="D20" s="61">
        <v>157439</v>
      </c>
      <c r="E20" s="41">
        <v>110000</v>
      </c>
      <c r="F20" s="41"/>
      <c r="G20" s="41"/>
      <c r="H20" s="41"/>
      <c r="I20" s="48">
        <f t="shared" si="0"/>
        <v>267439</v>
      </c>
    </row>
    <row r="21" spans="1:17" ht="14.25" customHeight="1" x14ac:dyDescent="0.25">
      <c r="A21" s="103">
        <v>730</v>
      </c>
      <c r="B21" s="19" t="s">
        <v>35</v>
      </c>
      <c r="C21" s="95">
        <f>C22+C23</f>
        <v>361</v>
      </c>
      <c r="D21" s="24">
        <f t="shared" ref="D21:E21" si="1">D22+D23</f>
        <v>4166672</v>
      </c>
      <c r="E21" s="24">
        <f t="shared" si="1"/>
        <v>650693</v>
      </c>
      <c r="F21" s="24">
        <f t="shared" ref="F21" si="2">F22+F23</f>
        <v>90000</v>
      </c>
      <c r="G21" s="24">
        <f t="shared" ref="G21" si="3">G22+G23</f>
        <v>150000</v>
      </c>
      <c r="H21" s="24">
        <f t="shared" ref="H21" si="4">H22+H23</f>
        <v>220000</v>
      </c>
      <c r="I21" s="24">
        <f t="shared" ref="I21" si="5">I22+I23</f>
        <v>5277365</v>
      </c>
      <c r="Q21" s="13"/>
    </row>
    <row r="22" spans="1:17" ht="14.25" customHeight="1" x14ac:dyDescent="0.25">
      <c r="A22" s="104">
        <v>73025</v>
      </c>
      <c r="B22" s="36" t="s">
        <v>36</v>
      </c>
      <c r="C22" s="93">
        <v>6</v>
      </c>
      <c r="D22" s="61">
        <v>58000</v>
      </c>
      <c r="E22" s="37">
        <v>10000</v>
      </c>
      <c r="F22" s="10"/>
      <c r="G22" s="25"/>
      <c r="H22" s="10"/>
      <c r="I22" s="33">
        <f>D22+E22+F22+G22+H22</f>
        <v>68000</v>
      </c>
      <c r="J22" s="67" t="s">
        <v>61</v>
      </c>
      <c r="Q22" s="13"/>
    </row>
    <row r="23" spans="1:17" ht="14.25" customHeight="1" x14ac:dyDescent="0.25">
      <c r="A23" s="100">
        <v>73950</v>
      </c>
      <c r="B23" s="36" t="s">
        <v>37</v>
      </c>
      <c r="C23" s="94" t="s">
        <v>72</v>
      </c>
      <c r="D23" s="61">
        <v>4108672</v>
      </c>
      <c r="E23" s="37">
        <v>640693</v>
      </c>
      <c r="F23" s="37">
        <v>90000</v>
      </c>
      <c r="G23" s="41">
        <v>150000</v>
      </c>
      <c r="H23" s="37">
        <v>220000</v>
      </c>
      <c r="I23" s="33">
        <f>D23+E23+F23+G23+H23</f>
        <v>5209365</v>
      </c>
      <c r="J23" s="66">
        <v>4677281</v>
      </c>
      <c r="K23" s="9">
        <f>J23-I23</f>
        <v>-532084</v>
      </c>
      <c r="O23" s="85"/>
      <c r="Q23" s="13"/>
    </row>
    <row r="24" spans="1:17" ht="14.25" customHeight="1" x14ac:dyDescent="0.25">
      <c r="A24" s="100" t="s">
        <v>38</v>
      </c>
      <c r="B24" s="36" t="s">
        <v>39</v>
      </c>
      <c r="C24" s="94" t="s">
        <v>76</v>
      </c>
      <c r="D24" s="61">
        <v>111339</v>
      </c>
      <c r="E24" s="41">
        <v>30000</v>
      </c>
      <c r="F24" s="41">
        <v>8000</v>
      </c>
      <c r="G24" s="41">
        <v>15000</v>
      </c>
      <c r="H24" s="41"/>
      <c r="I24" s="33">
        <f t="shared" ref="I24:I25" si="6">D24+E24+F24+G24+H24</f>
        <v>164339</v>
      </c>
      <c r="J24" s="13">
        <v>81000</v>
      </c>
      <c r="K24" s="43">
        <f>J24+K23</f>
        <v>-451084</v>
      </c>
      <c r="O24" s="85"/>
      <c r="Q24" s="13"/>
    </row>
    <row r="25" spans="1:17" ht="14.25" customHeight="1" x14ac:dyDescent="0.25">
      <c r="A25" s="100"/>
      <c r="B25" s="36" t="s">
        <v>59</v>
      </c>
      <c r="C25" s="94" t="s">
        <v>71</v>
      </c>
      <c r="D25" s="61">
        <v>50000</v>
      </c>
      <c r="E25" s="41">
        <v>45000</v>
      </c>
      <c r="F25" s="41">
        <v>5000</v>
      </c>
      <c r="G25" s="68"/>
      <c r="H25" s="69">
        <v>410000</v>
      </c>
      <c r="I25" s="33">
        <f t="shared" si="6"/>
        <v>510000</v>
      </c>
      <c r="Q25" s="13"/>
    </row>
    <row r="26" spans="1:17" ht="14.25" customHeight="1" x14ac:dyDescent="0.25">
      <c r="A26" s="103">
        <v>850</v>
      </c>
      <c r="B26" s="19" t="s">
        <v>40</v>
      </c>
      <c r="C26" s="95">
        <f>C27+C28+C29</f>
        <v>49</v>
      </c>
      <c r="D26" s="24">
        <f>D27+D28+D29</f>
        <v>418056</v>
      </c>
      <c r="E26" s="24">
        <f t="shared" ref="E26:I26" si="7">E27+E28+E29</f>
        <v>144082</v>
      </c>
      <c r="F26" s="24">
        <f t="shared" si="7"/>
        <v>73000</v>
      </c>
      <c r="G26" s="24">
        <f t="shared" si="7"/>
        <v>245000</v>
      </c>
      <c r="H26" s="24">
        <f t="shared" si="7"/>
        <v>410000</v>
      </c>
      <c r="I26" s="24">
        <f t="shared" si="7"/>
        <v>1290138</v>
      </c>
      <c r="Q26" s="13"/>
    </row>
    <row r="27" spans="1:17" ht="14.25" customHeight="1" x14ac:dyDescent="0.25">
      <c r="A27" s="100">
        <v>85016</v>
      </c>
      <c r="B27" s="36" t="s">
        <v>41</v>
      </c>
      <c r="C27" s="94" t="s">
        <v>77</v>
      </c>
      <c r="D27" s="61">
        <v>190000</v>
      </c>
      <c r="E27" s="38">
        <f>110000-2918-511</f>
        <v>106571</v>
      </c>
      <c r="F27" s="38">
        <v>68000</v>
      </c>
      <c r="G27" s="38">
        <v>180000</v>
      </c>
      <c r="H27" s="64">
        <v>210000</v>
      </c>
      <c r="I27" s="33">
        <f>D27+E27+F27+G27+H27</f>
        <v>754571</v>
      </c>
      <c r="Q27" s="13"/>
    </row>
    <row r="28" spans="1:17" ht="14.25" customHeight="1" x14ac:dyDescent="0.25">
      <c r="A28" s="100">
        <v>85056</v>
      </c>
      <c r="B28" s="36" t="s">
        <v>42</v>
      </c>
      <c r="C28" s="94">
        <v>1</v>
      </c>
      <c r="D28" s="61">
        <v>11113</v>
      </c>
      <c r="E28" s="37">
        <v>10000</v>
      </c>
      <c r="F28" s="37"/>
      <c r="G28" s="37">
        <v>20000</v>
      </c>
      <c r="H28" s="37">
        <v>200000</v>
      </c>
      <c r="I28" s="33">
        <f>D28+E28+F28+G28+H28</f>
        <v>241113</v>
      </c>
      <c r="Q28" s="13"/>
    </row>
    <row r="29" spans="1:17" ht="14.25" customHeight="1" x14ac:dyDescent="0.25">
      <c r="A29" s="100">
        <v>85175</v>
      </c>
      <c r="B29" s="36" t="s">
        <v>44</v>
      </c>
      <c r="C29" s="94">
        <v>22</v>
      </c>
      <c r="D29" s="61">
        <v>216943</v>
      </c>
      <c r="E29" s="37">
        <f>27000+511</f>
        <v>27511</v>
      </c>
      <c r="F29" s="37">
        <v>5000</v>
      </c>
      <c r="G29" s="64">
        <v>45000</v>
      </c>
      <c r="H29" s="37"/>
      <c r="I29" s="33">
        <f>D29+E29+F29+G29+H29</f>
        <v>294454</v>
      </c>
      <c r="Q29" s="13"/>
    </row>
    <row r="30" spans="1:17" ht="14.25" customHeight="1" x14ac:dyDescent="0.25">
      <c r="A30" s="103">
        <v>920</v>
      </c>
      <c r="B30" s="19" t="s">
        <v>43</v>
      </c>
      <c r="C30" s="95">
        <f>C31+C32+C33+C34</f>
        <v>1552</v>
      </c>
      <c r="D30" s="24">
        <f>D31+D32+D33+D34</f>
        <v>13204554</v>
      </c>
      <c r="E30" s="24">
        <f t="shared" ref="E30:G30" si="8">E31+E32+E33+E34</f>
        <v>1421625</v>
      </c>
      <c r="F30" s="24">
        <f t="shared" si="8"/>
        <v>313500</v>
      </c>
      <c r="G30" s="24">
        <f t="shared" si="8"/>
        <v>70000</v>
      </c>
      <c r="H30" s="24">
        <f t="shared" ref="H30:I30" si="9">H31+H32+H33+H34</f>
        <v>530000</v>
      </c>
      <c r="I30" s="24">
        <f t="shared" si="9"/>
        <v>15539679</v>
      </c>
      <c r="Q30" s="13"/>
    </row>
    <row r="31" spans="1:17" ht="14.25" customHeight="1" x14ac:dyDescent="0.25">
      <c r="A31" s="105">
        <v>92080</v>
      </c>
      <c r="B31" s="28" t="s">
        <v>36</v>
      </c>
      <c r="C31" s="94">
        <v>11</v>
      </c>
      <c r="D31" s="61">
        <v>120000</v>
      </c>
      <c r="E31" s="62">
        <v>700000</v>
      </c>
      <c r="F31" s="62">
        <v>60000</v>
      </c>
      <c r="G31" s="62">
        <f>65000+5000</f>
        <v>70000</v>
      </c>
      <c r="H31" s="62">
        <v>430000</v>
      </c>
      <c r="I31" s="33">
        <f>D31+E31+F31+G31+H31</f>
        <v>1380000</v>
      </c>
      <c r="J31" s="67" t="s">
        <v>61</v>
      </c>
      <c r="Q31" s="13"/>
    </row>
    <row r="32" spans="1:17" ht="14.25" customHeight="1" x14ac:dyDescent="0.25">
      <c r="A32" s="105">
        <v>92510</v>
      </c>
      <c r="B32" s="28" t="s">
        <v>45</v>
      </c>
      <c r="C32" s="94">
        <v>120</v>
      </c>
      <c r="D32" s="61">
        <v>900000</v>
      </c>
      <c r="E32" s="63">
        <v>220000</v>
      </c>
      <c r="F32" s="63">
        <v>40000</v>
      </c>
      <c r="G32" s="63"/>
      <c r="H32" s="63"/>
      <c r="I32" s="33">
        <f>D32+E32+F32+G32+H32</f>
        <v>1160000</v>
      </c>
      <c r="J32" s="13">
        <v>13296274.33</v>
      </c>
      <c r="K32" s="9">
        <f>I32+I33+I34</f>
        <v>14159679</v>
      </c>
      <c r="L32" s="9">
        <f>J32-K32</f>
        <v>-863404.66999999993</v>
      </c>
      <c r="Q32" s="13"/>
    </row>
    <row r="33" spans="1:17" ht="14.25" customHeight="1" x14ac:dyDescent="0.25">
      <c r="A33" s="105">
        <v>93450</v>
      </c>
      <c r="B33" s="28" t="s">
        <v>46</v>
      </c>
      <c r="C33" s="94">
        <f>1120-16-3</f>
        <v>1101</v>
      </c>
      <c r="D33" s="61">
        <v>9642554</v>
      </c>
      <c r="E33" s="63">
        <v>261325</v>
      </c>
      <c r="F33" s="63">
        <v>105000</v>
      </c>
      <c r="G33" s="63"/>
      <c r="H33" s="63">
        <v>70000</v>
      </c>
      <c r="I33" s="33">
        <f>D33+E33+F33+G33+H33</f>
        <v>10078879</v>
      </c>
      <c r="J33" s="13">
        <v>284502</v>
      </c>
      <c r="K33" s="43">
        <f>L32+J33</f>
        <v>-578902.66999999993</v>
      </c>
      <c r="Q33" s="13"/>
    </row>
    <row r="34" spans="1:17" ht="14.25" customHeight="1" x14ac:dyDescent="0.25">
      <c r="A34" s="105">
        <v>94650</v>
      </c>
      <c r="B34" s="28" t="s">
        <v>47</v>
      </c>
      <c r="C34" s="94">
        <f>330-10</f>
        <v>320</v>
      </c>
      <c r="D34" s="61">
        <v>2542000</v>
      </c>
      <c r="E34" s="63">
        <v>240300</v>
      </c>
      <c r="F34" s="63">
        <v>108500</v>
      </c>
      <c r="G34" s="63"/>
      <c r="H34" s="63">
        <v>30000</v>
      </c>
      <c r="I34" s="33">
        <f>D34+E34+F34+G34+H34</f>
        <v>2920800</v>
      </c>
      <c r="Q34" s="13"/>
    </row>
    <row r="35" spans="1:17" ht="14.25" customHeight="1" x14ac:dyDescent="0.25">
      <c r="A35" s="114" t="s">
        <v>8</v>
      </c>
      <c r="B35" s="115"/>
      <c r="C35" s="98">
        <f>C7+C8+C9+C10+C11+C12+C13+C14+C15+C16+C17+C18+C19+C20+C21+C24+C25+C26+C30</f>
        <v>2285</v>
      </c>
      <c r="D35" s="18">
        <f>SUM(D30,D26,D21,D20,D19,D18,D17,D16,D15,D13,D11,D10,D9,D8,D7,D12,D14,D24,D25)</f>
        <v>20359324</v>
      </c>
      <c r="E35" s="18">
        <f>SUM(E30,E26,E21,E20,E19,E18,E17,E16,E15,E13,E11,E10,E9,E8,E7,E12,E14,E24,E25)</f>
        <v>4763400</v>
      </c>
      <c r="F35" s="18">
        <f t="shared" ref="F35:I35" si="10">SUM(F30,F26,F21,F20,F19,F18,F17,F16,F15,F13,F11,F10,F9,F8,F7,F12,F14,F24,F25)</f>
        <v>823983</v>
      </c>
      <c r="G35" s="18">
        <f t="shared" si="10"/>
        <v>1139250</v>
      </c>
      <c r="H35" s="18">
        <f t="shared" si="10"/>
        <v>15576072</v>
      </c>
      <c r="I35" s="18">
        <f t="shared" si="10"/>
        <v>42662029</v>
      </c>
    </row>
    <row r="36" spans="1:17" hidden="1" x14ac:dyDescent="0.25">
      <c r="C36" s="3"/>
      <c r="D36" s="26">
        <v>7175117</v>
      </c>
      <c r="E36" s="1"/>
      <c r="F36" s="1"/>
      <c r="G36" s="1"/>
      <c r="H36" s="31"/>
      <c r="I36" s="1">
        <v>29104890</v>
      </c>
    </row>
    <row r="37" spans="1:17" ht="15.75" hidden="1" x14ac:dyDescent="0.25">
      <c r="B37" s="54" t="s">
        <v>54</v>
      </c>
      <c r="C37" s="3"/>
      <c r="D37" s="5">
        <v>2186560</v>
      </c>
      <c r="E37" s="5">
        <f t="shared" ref="E37:I37" si="11">E35</f>
        <v>4763400</v>
      </c>
      <c r="F37" s="5">
        <f t="shared" si="11"/>
        <v>823983</v>
      </c>
      <c r="G37" s="5">
        <f t="shared" si="11"/>
        <v>1139250</v>
      </c>
      <c r="H37" s="5">
        <f t="shared" si="11"/>
        <v>15576072</v>
      </c>
      <c r="I37" s="5">
        <f t="shared" si="11"/>
        <v>42662029</v>
      </c>
    </row>
    <row r="38" spans="1:17" ht="15.75" hidden="1" x14ac:dyDescent="0.25">
      <c r="B38" s="54" t="s">
        <v>56</v>
      </c>
      <c r="C38" s="3"/>
      <c r="D38" s="57">
        <v>14502150</v>
      </c>
      <c r="E38" s="58">
        <v>3682772</v>
      </c>
      <c r="F38" s="58">
        <v>593643</v>
      </c>
      <c r="G38" s="58">
        <v>650763</v>
      </c>
      <c r="H38" s="57">
        <v>9791873</v>
      </c>
      <c r="I38" s="57">
        <f>SUM(D38:H38)</f>
        <v>29221201</v>
      </c>
    </row>
    <row r="39" spans="1:17" hidden="1" x14ac:dyDescent="0.25">
      <c r="C39" s="3"/>
      <c r="D39" s="5">
        <f>D38-D37</f>
        <v>12315590</v>
      </c>
      <c r="E39" s="5">
        <f>E38-E37</f>
        <v>-1080628</v>
      </c>
      <c r="F39" s="5">
        <f t="shared" ref="F39:I39" si="12">F38-F37</f>
        <v>-230340</v>
      </c>
      <c r="G39" s="5">
        <f t="shared" si="12"/>
        <v>-488487</v>
      </c>
      <c r="H39" s="5">
        <f t="shared" si="12"/>
        <v>-5784199</v>
      </c>
      <c r="I39" s="5">
        <f t="shared" si="12"/>
        <v>-13440828</v>
      </c>
    </row>
    <row r="40" spans="1:17" ht="14.25" hidden="1" customHeight="1" x14ac:dyDescent="0.25">
      <c r="C40" s="3"/>
      <c r="D40" s="3"/>
      <c r="E40" s="1"/>
      <c r="F40" s="6"/>
    </row>
    <row r="41" spans="1:17" ht="14.25" hidden="1" customHeight="1" x14ac:dyDescent="0.25">
      <c r="C41" s="3"/>
      <c r="D41" s="5"/>
      <c r="E41" s="1"/>
      <c r="F41" s="6"/>
    </row>
    <row r="42" spans="1:17" s="70" customFormat="1" ht="14.25" customHeight="1" x14ac:dyDescent="0.25">
      <c r="C42" s="71"/>
      <c r="D42" s="106">
        <v>20359324</v>
      </c>
      <c r="E42" s="108">
        <v>4763400</v>
      </c>
      <c r="F42" s="108">
        <v>823983</v>
      </c>
      <c r="G42" s="108">
        <v>1139250</v>
      </c>
      <c r="H42" s="108">
        <v>15576072</v>
      </c>
      <c r="I42" s="107">
        <f>D42+E42+F42+G42+H42</f>
        <v>42662029</v>
      </c>
      <c r="J42" s="108"/>
    </row>
    <row r="43" spans="1:17" ht="14.25" customHeight="1" x14ac:dyDescent="0.25">
      <c r="B43" s="70"/>
      <c r="C43" s="71"/>
      <c r="D43" s="91">
        <f>D42-D35</f>
        <v>0</v>
      </c>
      <c r="E43" s="91">
        <f t="shared" ref="E43:H43" si="13">E42-E35</f>
        <v>0</v>
      </c>
      <c r="F43" s="91">
        <f t="shared" si="13"/>
        <v>0</v>
      </c>
      <c r="G43" s="91">
        <f t="shared" si="13"/>
        <v>0</v>
      </c>
      <c r="H43" s="91">
        <f t="shared" si="13"/>
        <v>0</v>
      </c>
      <c r="I43" s="84"/>
      <c r="J43" s="75"/>
      <c r="K43" s="70"/>
      <c r="L43" s="70"/>
      <c r="M43" s="70"/>
      <c r="N43" s="70"/>
    </row>
    <row r="44" spans="1:17" ht="14.25" customHeight="1" x14ac:dyDescent="0.25">
      <c r="B44" s="70"/>
      <c r="C44" s="71"/>
      <c r="D44" s="92"/>
      <c r="E44" s="92"/>
      <c r="F44" s="92"/>
      <c r="G44" s="92"/>
      <c r="H44" s="92"/>
      <c r="I44" s="72">
        <f>D44+E44+F44+G44+H44</f>
        <v>0</v>
      </c>
      <c r="J44" s="75"/>
      <c r="K44" s="70"/>
      <c r="L44" s="70"/>
      <c r="M44" s="70"/>
      <c r="N44" s="70"/>
    </row>
    <row r="45" spans="1:17" ht="14.25" customHeight="1" x14ac:dyDescent="0.25">
      <c r="B45" s="70"/>
      <c r="C45" s="71"/>
      <c r="D45" s="71"/>
      <c r="E45" s="70"/>
      <c r="F45" s="70"/>
      <c r="G45" s="70"/>
      <c r="H45" s="70"/>
      <c r="I45" s="73"/>
      <c r="J45" s="75"/>
      <c r="K45" s="70"/>
      <c r="L45" s="70"/>
      <c r="M45" s="70"/>
      <c r="N45" s="70"/>
    </row>
    <row r="46" spans="1:17" ht="14.25" customHeight="1" x14ac:dyDescent="0.25">
      <c r="C46" s="78"/>
      <c r="D46" s="78"/>
      <c r="E46" s="79"/>
      <c r="F46" s="79"/>
      <c r="G46" s="79"/>
      <c r="H46" s="79"/>
      <c r="I46" s="79"/>
    </row>
    <row r="47" spans="1:17" ht="14.25" customHeight="1" x14ac:dyDescent="0.25">
      <c r="C47" s="3"/>
      <c r="D47" s="3"/>
      <c r="G47" s="74"/>
    </row>
    <row r="48" spans="1:17" ht="14.25" customHeight="1" x14ac:dyDescent="0.25">
      <c r="C48" s="3"/>
      <c r="D48" s="3"/>
      <c r="G48" s="74"/>
    </row>
    <row r="49" spans="3:4" ht="14.25" customHeight="1" x14ac:dyDescent="0.25">
      <c r="C49" s="3"/>
      <c r="D49" s="3"/>
    </row>
    <row r="50" spans="3:4" ht="14.25" customHeight="1" x14ac:dyDescent="0.25">
      <c r="C50" s="3"/>
      <c r="D50" s="3"/>
    </row>
    <row r="51" spans="3:4" ht="14.25" customHeight="1" x14ac:dyDescent="0.25">
      <c r="C51" s="3"/>
      <c r="D51" s="3"/>
    </row>
    <row r="52" spans="3:4" ht="14.25" customHeight="1" x14ac:dyDescent="0.25">
      <c r="C52" s="3"/>
      <c r="D52" s="3"/>
    </row>
    <row r="53" spans="3:4" ht="14.25" customHeight="1" x14ac:dyDescent="0.25">
      <c r="C53" s="3"/>
      <c r="D53" s="3"/>
    </row>
    <row r="54" spans="3:4" ht="14.25" customHeight="1" x14ac:dyDescent="0.25">
      <c r="C54" s="3"/>
      <c r="D54" s="3"/>
    </row>
    <row r="55" spans="3:4" ht="14.25" customHeight="1" x14ac:dyDescent="0.25">
      <c r="C55" s="3"/>
      <c r="D55" s="3"/>
    </row>
    <row r="56" spans="3:4" ht="14.25" customHeight="1" x14ac:dyDescent="0.25">
      <c r="C56" s="3"/>
      <c r="D56" s="3"/>
    </row>
    <row r="57" spans="3:4" ht="14.25" customHeight="1" x14ac:dyDescent="0.25">
      <c r="C57" s="3"/>
      <c r="D57" s="3"/>
    </row>
    <row r="58" spans="3:4" ht="14.25" customHeight="1" x14ac:dyDescent="0.25">
      <c r="C58" s="3"/>
      <c r="D58" s="3"/>
    </row>
    <row r="59" spans="3:4" ht="14.25" customHeight="1" x14ac:dyDescent="0.25">
      <c r="C59" s="3"/>
      <c r="D59" s="3"/>
    </row>
    <row r="60" spans="3:4" ht="14.25" customHeight="1" x14ac:dyDescent="0.25">
      <c r="C60" s="3"/>
      <c r="D60" s="3"/>
    </row>
    <row r="61" spans="3:4" ht="14.25" customHeight="1" x14ac:dyDescent="0.25">
      <c r="C61" s="3"/>
      <c r="D61" s="3"/>
    </row>
    <row r="62" spans="3:4" ht="14.25" customHeight="1" x14ac:dyDescent="0.25">
      <c r="C62" s="3"/>
      <c r="D62" s="3"/>
    </row>
    <row r="63" spans="3:4" ht="14.25" customHeight="1" x14ac:dyDescent="0.25">
      <c r="C63" s="3"/>
      <c r="D63" s="3"/>
    </row>
    <row r="64" spans="3:4" ht="14.25" customHeight="1" x14ac:dyDescent="0.25">
      <c r="C64" s="3"/>
      <c r="D64" s="3"/>
    </row>
    <row r="65" spans="3:4" ht="14.25" customHeight="1" x14ac:dyDescent="0.25">
      <c r="C65" s="3"/>
      <c r="D65" s="3"/>
    </row>
    <row r="66" spans="3:4" ht="14.25" customHeight="1" x14ac:dyDescent="0.25">
      <c r="C66" s="3"/>
      <c r="D66" s="3"/>
    </row>
    <row r="67" spans="3:4" ht="14.25" customHeight="1" x14ac:dyDescent="0.25">
      <c r="C67" s="3"/>
      <c r="D67" s="3"/>
    </row>
    <row r="68" spans="3:4" ht="14.25" customHeight="1" x14ac:dyDescent="0.25">
      <c r="C68" s="3"/>
      <c r="D68" s="3"/>
    </row>
    <row r="69" spans="3:4" ht="14.25" customHeight="1" x14ac:dyDescent="0.25">
      <c r="C69" s="3"/>
      <c r="D69" s="3"/>
    </row>
    <row r="70" spans="3:4" ht="14.25" customHeight="1" x14ac:dyDescent="0.25">
      <c r="C70" s="3"/>
      <c r="D70" s="3"/>
    </row>
    <row r="71" spans="3:4" ht="14.25" customHeight="1" x14ac:dyDescent="0.25">
      <c r="C71" s="3"/>
      <c r="D71" s="3"/>
    </row>
    <row r="72" spans="3:4" ht="14.25" customHeight="1" x14ac:dyDescent="0.25">
      <c r="C72" s="3"/>
      <c r="D72" s="3"/>
    </row>
    <row r="73" spans="3:4" ht="14.25" customHeight="1" x14ac:dyDescent="0.25">
      <c r="C73" s="3"/>
      <c r="D73" s="3"/>
    </row>
    <row r="74" spans="3:4" ht="14.25" customHeight="1" x14ac:dyDescent="0.25">
      <c r="C74" s="3"/>
      <c r="D74" s="3"/>
    </row>
    <row r="75" spans="3:4" ht="14.25" customHeight="1" x14ac:dyDescent="0.25">
      <c r="C75" s="3"/>
      <c r="D75" s="3"/>
    </row>
    <row r="76" spans="3:4" ht="14.25" customHeight="1" x14ac:dyDescent="0.25">
      <c r="C76" s="3"/>
      <c r="D76" s="3"/>
    </row>
    <row r="77" spans="3:4" ht="14.25" customHeight="1" x14ac:dyDescent="0.25">
      <c r="C77" s="3"/>
      <c r="D77" s="3"/>
    </row>
    <row r="78" spans="3:4" ht="14.25" customHeight="1" x14ac:dyDescent="0.25">
      <c r="C78" s="3"/>
      <c r="D78" s="3"/>
    </row>
    <row r="79" spans="3:4" ht="14.25" customHeight="1" x14ac:dyDescent="0.25">
      <c r="C79" s="3"/>
      <c r="D79" s="3"/>
    </row>
    <row r="80" spans="3:4" ht="14.25" customHeight="1" x14ac:dyDescent="0.25">
      <c r="C80" s="3"/>
      <c r="D80" s="3"/>
    </row>
    <row r="81" spans="3:4" ht="14.25" customHeight="1" x14ac:dyDescent="0.25">
      <c r="C81" s="3"/>
      <c r="D81" s="3"/>
    </row>
    <row r="82" spans="3:4" ht="14.25" customHeight="1" x14ac:dyDescent="0.25">
      <c r="C82" s="3"/>
      <c r="D82" s="3"/>
    </row>
    <row r="83" spans="3:4" ht="14.25" customHeight="1" x14ac:dyDescent="0.25">
      <c r="C83" s="3"/>
      <c r="D83" s="3"/>
    </row>
    <row r="84" spans="3:4" ht="14.25" customHeight="1" x14ac:dyDescent="0.25">
      <c r="C84" s="3"/>
      <c r="D84" s="3"/>
    </row>
    <row r="85" spans="3:4" ht="14.25" customHeight="1" x14ac:dyDescent="0.25">
      <c r="C85" s="3"/>
      <c r="D85" s="3"/>
    </row>
    <row r="86" spans="3:4" ht="14.25" customHeight="1" x14ac:dyDescent="0.25">
      <c r="C86" s="3"/>
      <c r="D86" s="3"/>
    </row>
    <row r="87" spans="3:4" ht="14.25" customHeight="1" x14ac:dyDescent="0.25">
      <c r="C87" s="3"/>
      <c r="D87" s="3"/>
    </row>
    <row r="88" spans="3:4" ht="14.25" customHeight="1" x14ac:dyDescent="0.25">
      <c r="C88" s="3"/>
      <c r="D88" s="3"/>
    </row>
    <row r="89" spans="3:4" ht="14.25" customHeight="1" x14ac:dyDescent="0.25">
      <c r="C89" s="3"/>
      <c r="D89" s="3"/>
    </row>
    <row r="90" spans="3:4" ht="14.25" customHeight="1" x14ac:dyDescent="0.25">
      <c r="C90" s="3"/>
      <c r="D90" s="3"/>
    </row>
    <row r="91" spans="3:4" ht="14.25" customHeight="1" x14ac:dyDescent="0.25">
      <c r="C91" s="3"/>
      <c r="D91" s="3"/>
    </row>
    <row r="92" spans="3:4" ht="14.25" customHeight="1" x14ac:dyDescent="0.25">
      <c r="C92" s="3"/>
      <c r="D92" s="3"/>
    </row>
    <row r="93" spans="3:4" ht="14.25" customHeight="1" x14ac:dyDescent="0.25">
      <c r="C93" s="3"/>
      <c r="D93" s="3"/>
    </row>
    <row r="94" spans="3:4" ht="14.25" customHeight="1" x14ac:dyDescent="0.25">
      <c r="C94" s="3"/>
      <c r="D94" s="3"/>
    </row>
    <row r="95" spans="3:4" ht="14.25" customHeight="1" x14ac:dyDescent="0.25">
      <c r="C95" s="3"/>
      <c r="D95" s="3"/>
    </row>
    <row r="96" spans="3:4" ht="14.25" customHeight="1" x14ac:dyDescent="0.25">
      <c r="C96" s="3"/>
      <c r="D96" s="3"/>
    </row>
    <row r="97" spans="3:4" ht="14.25" customHeight="1" x14ac:dyDescent="0.25">
      <c r="C97" s="3"/>
      <c r="D97" s="3"/>
    </row>
    <row r="98" spans="3:4" ht="14.25" customHeight="1" x14ac:dyDescent="0.25">
      <c r="C98" s="3"/>
      <c r="D98" s="3"/>
    </row>
    <row r="99" spans="3:4" ht="14.25" customHeight="1" x14ac:dyDescent="0.25">
      <c r="C99" s="3"/>
      <c r="D99" s="3"/>
    </row>
    <row r="100" spans="3:4" ht="14.25" customHeight="1" x14ac:dyDescent="0.25">
      <c r="C100" s="3"/>
      <c r="D100" s="3"/>
    </row>
    <row r="101" spans="3:4" ht="14.25" customHeight="1" x14ac:dyDescent="0.25">
      <c r="C101" s="3"/>
      <c r="D101" s="3"/>
    </row>
    <row r="102" spans="3:4" ht="14.25" customHeight="1" x14ac:dyDescent="0.25">
      <c r="C102" s="3"/>
      <c r="D102" s="3"/>
    </row>
    <row r="103" spans="3:4" ht="14.25" customHeight="1" x14ac:dyDescent="0.25">
      <c r="C103" s="3"/>
      <c r="D103" s="3"/>
    </row>
    <row r="104" spans="3:4" ht="14.25" customHeight="1" x14ac:dyDescent="0.25">
      <c r="C104" s="3"/>
      <c r="D104" s="3"/>
    </row>
    <row r="105" spans="3:4" ht="14.25" customHeight="1" x14ac:dyDescent="0.25">
      <c r="C105" s="3"/>
      <c r="D105" s="3"/>
    </row>
    <row r="106" spans="3:4" ht="14.25" customHeight="1" x14ac:dyDescent="0.25">
      <c r="C106" s="3"/>
      <c r="D106" s="3"/>
    </row>
    <row r="107" spans="3:4" ht="14.25" customHeight="1" x14ac:dyDescent="0.25">
      <c r="C107" s="3"/>
      <c r="D107" s="3"/>
    </row>
    <row r="108" spans="3:4" ht="14.25" customHeight="1" x14ac:dyDescent="0.25">
      <c r="C108" s="3"/>
      <c r="D108" s="3"/>
    </row>
    <row r="109" spans="3:4" ht="14.25" customHeight="1" x14ac:dyDescent="0.25">
      <c r="C109" s="3"/>
      <c r="D109" s="3"/>
    </row>
    <row r="110" spans="3:4" ht="14.25" customHeight="1" x14ac:dyDescent="0.25">
      <c r="C110" s="3"/>
      <c r="D110" s="3"/>
    </row>
    <row r="111" spans="3:4" ht="14.25" customHeight="1" x14ac:dyDescent="0.25">
      <c r="C111" s="3"/>
      <c r="D111" s="3"/>
    </row>
    <row r="112" spans="3:4" ht="14.25" customHeight="1" x14ac:dyDescent="0.25">
      <c r="C112" s="3"/>
      <c r="D112" s="3"/>
    </row>
    <row r="113" spans="3:4" ht="14.25" customHeight="1" x14ac:dyDescent="0.25">
      <c r="C113" s="3"/>
      <c r="D113" s="3"/>
    </row>
    <row r="114" spans="3:4" ht="14.25" customHeight="1" x14ac:dyDescent="0.25">
      <c r="C114" s="3"/>
      <c r="D114" s="3"/>
    </row>
    <row r="115" spans="3:4" ht="14.25" customHeight="1" x14ac:dyDescent="0.25">
      <c r="C115" s="3"/>
      <c r="D115" s="3"/>
    </row>
    <row r="116" spans="3:4" ht="14.25" customHeight="1" x14ac:dyDescent="0.25">
      <c r="C116" s="3"/>
      <c r="D116" s="3"/>
    </row>
    <row r="117" spans="3:4" ht="14.25" customHeight="1" x14ac:dyDescent="0.25">
      <c r="C117" s="3"/>
      <c r="D117" s="3"/>
    </row>
    <row r="118" spans="3:4" ht="14.25" customHeight="1" x14ac:dyDescent="0.25">
      <c r="C118" s="3"/>
      <c r="D118" s="3"/>
    </row>
    <row r="119" spans="3:4" ht="14.25" customHeight="1" x14ac:dyDescent="0.25">
      <c r="C119" s="3"/>
      <c r="D119" s="3"/>
    </row>
    <row r="120" spans="3:4" ht="14.25" customHeight="1" x14ac:dyDescent="0.25">
      <c r="C120" s="3"/>
      <c r="D120" s="3"/>
    </row>
    <row r="121" spans="3:4" ht="14.25" customHeight="1" x14ac:dyDescent="0.25">
      <c r="C121" s="3"/>
      <c r="D121" s="3"/>
    </row>
    <row r="122" spans="3:4" ht="14.25" customHeight="1" x14ac:dyDescent="0.25">
      <c r="C122" s="3"/>
      <c r="D122" s="3"/>
    </row>
    <row r="123" spans="3:4" ht="14.25" customHeight="1" x14ac:dyDescent="0.25">
      <c r="C123" s="3"/>
      <c r="D123" s="3"/>
    </row>
    <row r="124" spans="3:4" ht="14.25" customHeight="1" x14ac:dyDescent="0.25">
      <c r="C124" s="3"/>
      <c r="D124" s="3"/>
    </row>
    <row r="125" spans="3:4" ht="14.25" customHeight="1" x14ac:dyDescent="0.25">
      <c r="C125" s="3"/>
      <c r="D125" s="3"/>
    </row>
    <row r="126" spans="3:4" ht="14.25" customHeight="1" x14ac:dyDescent="0.25">
      <c r="C126" s="3"/>
      <c r="D126" s="3"/>
    </row>
    <row r="127" spans="3:4" ht="14.25" customHeight="1" x14ac:dyDescent="0.25">
      <c r="C127" s="3"/>
      <c r="D127" s="3"/>
    </row>
    <row r="128" spans="3:4" ht="14.25" customHeight="1" x14ac:dyDescent="0.25">
      <c r="C128" s="3"/>
      <c r="D128" s="3"/>
    </row>
    <row r="129" spans="3:4" ht="14.25" customHeight="1" x14ac:dyDescent="0.25">
      <c r="C129" s="3"/>
      <c r="D129" s="3"/>
    </row>
    <row r="130" spans="3:4" ht="14.25" customHeight="1" x14ac:dyDescent="0.25">
      <c r="C130" s="3"/>
      <c r="D130" s="3"/>
    </row>
    <row r="131" spans="3:4" ht="14.25" customHeight="1" x14ac:dyDescent="0.25">
      <c r="C131" s="3"/>
      <c r="D131" s="3"/>
    </row>
    <row r="132" spans="3:4" ht="14.25" customHeight="1" x14ac:dyDescent="0.25">
      <c r="C132" s="3"/>
      <c r="D132" s="3"/>
    </row>
    <row r="133" spans="3:4" ht="14.25" customHeight="1" x14ac:dyDescent="0.25">
      <c r="C133" s="3"/>
      <c r="D133" s="3"/>
    </row>
    <row r="134" spans="3:4" ht="14.25" customHeight="1" x14ac:dyDescent="0.25">
      <c r="C134" s="3"/>
      <c r="D134" s="3"/>
    </row>
    <row r="135" spans="3:4" ht="14.25" customHeight="1" x14ac:dyDescent="0.25">
      <c r="C135" s="3"/>
      <c r="D135" s="3"/>
    </row>
    <row r="136" spans="3:4" ht="14.25" customHeight="1" x14ac:dyDescent="0.25">
      <c r="C136" s="3"/>
      <c r="D136" s="3"/>
    </row>
    <row r="137" spans="3:4" ht="14.25" customHeight="1" x14ac:dyDescent="0.25">
      <c r="C137" s="3"/>
      <c r="D137" s="3"/>
    </row>
    <row r="138" spans="3:4" ht="14.25" customHeight="1" x14ac:dyDescent="0.25">
      <c r="C138" s="3"/>
      <c r="D138" s="3"/>
    </row>
    <row r="139" spans="3:4" ht="14.25" customHeight="1" x14ac:dyDescent="0.25">
      <c r="C139" s="3"/>
      <c r="D139" s="3"/>
    </row>
    <row r="140" spans="3:4" ht="14.25" customHeight="1" x14ac:dyDescent="0.25">
      <c r="C140" s="3"/>
      <c r="D140" s="3"/>
    </row>
    <row r="141" spans="3:4" ht="14.25" customHeight="1" x14ac:dyDescent="0.25">
      <c r="C141" s="3"/>
      <c r="D141" s="3"/>
    </row>
    <row r="142" spans="3:4" ht="14.25" customHeight="1" x14ac:dyDescent="0.25">
      <c r="C142" s="3"/>
      <c r="D142" s="3"/>
    </row>
    <row r="143" spans="3:4" ht="14.25" customHeight="1" x14ac:dyDescent="0.25">
      <c r="C143" s="3"/>
      <c r="D143" s="3"/>
    </row>
    <row r="144" spans="3:4" ht="14.25" customHeight="1" x14ac:dyDescent="0.25">
      <c r="C144" s="3"/>
      <c r="D144" s="3"/>
    </row>
    <row r="145" spans="3:4" ht="14.25" customHeight="1" x14ac:dyDescent="0.25">
      <c r="C145" s="3"/>
      <c r="D145" s="3"/>
    </row>
    <row r="146" spans="3:4" ht="14.25" customHeight="1" x14ac:dyDescent="0.25">
      <c r="C146" s="3"/>
      <c r="D146" s="3"/>
    </row>
    <row r="147" spans="3:4" ht="14.25" customHeight="1" x14ac:dyDescent="0.25">
      <c r="C147" s="3"/>
      <c r="D147" s="3"/>
    </row>
    <row r="148" spans="3:4" ht="14.25" customHeight="1" x14ac:dyDescent="0.25">
      <c r="C148" s="3"/>
      <c r="D148" s="3"/>
    </row>
    <row r="149" spans="3:4" ht="14.25" customHeight="1" x14ac:dyDescent="0.25">
      <c r="C149" s="3"/>
      <c r="D149" s="3"/>
    </row>
    <row r="150" spans="3:4" ht="14.25" customHeight="1" x14ac:dyDescent="0.25">
      <c r="C150" s="3"/>
      <c r="D150" s="3"/>
    </row>
    <row r="151" spans="3:4" ht="14.25" customHeight="1" x14ac:dyDescent="0.25">
      <c r="C151" s="3"/>
      <c r="D151" s="3"/>
    </row>
    <row r="152" spans="3:4" ht="14.25" customHeight="1" x14ac:dyDescent="0.25">
      <c r="C152" s="3"/>
      <c r="D152" s="3"/>
    </row>
    <row r="153" spans="3:4" ht="14.25" customHeight="1" x14ac:dyDescent="0.25">
      <c r="C153" s="3"/>
      <c r="D153" s="3"/>
    </row>
    <row r="154" spans="3:4" ht="14.25" customHeight="1" x14ac:dyDescent="0.25">
      <c r="C154" s="3"/>
      <c r="D154" s="3"/>
    </row>
    <row r="155" spans="3:4" ht="14.25" customHeight="1" x14ac:dyDescent="0.25">
      <c r="C155" s="3"/>
      <c r="D155" s="3"/>
    </row>
    <row r="156" spans="3:4" ht="14.25" customHeight="1" x14ac:dyDescent="0.25">
      <c r="C156" s="3"/>
      <c r="D156" s="3"/>
    </row>
    <row r="157" spans="3:4" ht="14.25" customHeight="1" x14ac:dyDescent="0.25">
      <c r="C157" s="3"/>
      <c r="D157" s="3"/>
    </row>
    <row r="158" spans="3:4" ht="14.25" customHeight="1" x14ac:dyDescent="0.25">
      <c r="C158" s="3"/>
      <c r="D158" s="3"/>
    </row>
    <row r="159" spans="3:4" ht="14.25" customHeight="1" x14ac:dyDescent="0.25">
      <c r="C159" s="3"/>
      <c r="D159" s="3"/>
    </row>
    <row r="160" spans="3:4" ht="14.25" customHeight="1" x14ac:dyDescent="0.25">
      <c r="C160" s="3"/>
      <c r="D160" s="3"/>
    </row>
    <row r="161" spans="3:4" ht="14.25" customHeight="1" x14ac:dyDescent="0.25">
      <c r="C161" s="3"/>
      <c r="D161" s="3"/>
    </row>
    <row r="162" spans="3:4" ht="14.25" customHeight="1" x14ac:dyDescent="0.25">
      <c r="C162" s="3"/>
      <c r="D162" s="3"/>
    </row>
    <row r="163" spans="3:4" ht="14.25" customHeight="1" x14ac:dyDescent="0.25">
      <c r="C163" s="3"/>
      <c r="D163" s="3"/>
    </row>
    <row r="164" spans="3:4" ht="14.25" customHeight="1" x14ac:dyDescent="0.25">
      <c r="C164" s="3"/>
      <c r="D164" s="3"/>
    </row>
    <row r="165" spans="3:4" ht="14.25" customHeight="1" x14ac:dyDescent="0.25">
      <c r="C165" s="3"/>
      <c r="D165" s="3"/>
    </row>
    <row r="166" spans="3:4" ht="14.25" customHeight="1" x14ac:dyDescent="0.25">
      <c r="C166" s="3"/>
      <c r="D166" s="3"/>
    </row>
    <row r="167" spans="3:4" ht="14.25" customHeight="1" x14ac:dyDescent="0.25">
      <c r="C167" s="3"/>
      <c r="D167" s="3"/>
    </row>
    <row r="168" spans="3:4" ht="14.25" customHeight="1" x14ac:dyDescent="0.25">
      <c r="C168" s="3"/>
      <c r="D168" s="3"/>
    </row>
    <row r="169" spans="3:4" ht="14.25" customHeight="1" x14ac:dyDescent="0.25">
      <c r="C169" s="3"/>
      <c r="D169" s="3"/>
    </row>
    <row r="170" spans="3:4" ht="14.25" customHeight="1" x14ac:dyDescent="0.25">
      <c r="C170" s="3"/>
      <c r="D170" s="3"/>
    </row>
    <row r="171" spans="3:4" ht="14.25" customHeight="1" x14ac:dyDescent="0.25">
      <c r="C171" s="3"/>
      <c r="D171" s="3"/>
    </row>
    <row r="172" spans="3:4" ht="14.25" customHeight="1" x14ac:dyDescent="0.25">
      <c r="C172" s="3"/>
      <c r="D172" s="3"/>
    </row>
    <row r="173" spans="3:4" ht="14.25" customHeight="1" x14ac:dyDescent="0.25">
      <c r="C173" s="3"/>
      <c r="D173" s="3"/>
    </row>
    <row r="174" spans="3:4" ht="14.25" customHeight="1" x14ac:dyDescent="0.25">
      <c r="C174" s="3"/>
      <c r="D174" s="3"/>
    </row>
    <row r="175" spans="3:4" ht="14.25" customHeight="1" x14ac:dyDescent="0.25">
      <c r="C175" s="3"/>
      <c r="D175" s="3"/>
    </row>
    <row r="176" spans="3:4" ht="14.25" customHeight="1" x14ac:dyDescent="0.25">
      <c r="C176" s="3"/>
      <c r="D176" s="3"/>
    </row>
    <row r="177" spans="3:4" ht="14.25" customHeight="1" x14ac:dyDescent="0.25">
      <c r="C177" s="3"/>
      <c r="D177" s="3"/>
    </row>
    <row r="178" spans="3:4" ht="14.25" customHeight="1" x14ac:dyDescent="0.25">
      <c r="C178" s="3"/>
      <c r="D178" s="3"/>
    </row>
    <row r="179" spans="3:4" ht="14.25" customHeight="1" x14ac:dyDescent="0.25">
      <c r="C179" s="3"/>
      <c r="D179" s="3"/>
    </row>
    <row r="180" spans="3:4" ht="14.25" customHeight="1" x14ac:dyDescent="0.25">
      <c r="C180" s="3"/>
      <c r="D180" s="3"/>
    </row>
    <row r="181" spans="3:4" ht="14.25" customHeight="1" x14ac:dyDescent="0.25">
      <c r="C181" s="3"/>
      <c r="D181" s="3"/>
    </row>
    <row r="182" spans="3:4" ht="14.25" customHeight="1" x14ac:dyDescent="0.25">
      <c r="C182" s="3"/>
      <c r="D182" s="3"/>
    </row>
    <row r="183" spans="3:4" ht="14.25" customHeight="1" x14ac:dyDescent="0.25">
      <c r="C183" s="3"/>
      <c r="D183" s="3"/>
    </row>
    <row r="184" spans="3:4" ht="14.25" customHeight="1" x14ac:dyDescent="0.25">
      <c r="C184" s="3"/>
      <c r="D184" s="3"/>
    </row>
    <row r="185" spans="3:4" ht="14.25" customHeight="1" x14ac:dyDescent="0.25">
      <c r="C185" s="3"/>
      <c r="D185" s="3"/>
    </row>
    <row r="186" spans="3:4" ht="14.25" customHeight="1" x14ac:dyDescent="0.25">
      <c r="C186" s="3"/>
      <c r="D186" s="3"/>
    </row>
    <row r="187" spans="3:4" ht="14.25" customHeight="1" x14ac:dyDescent="0.25">
      <c r="C187" s="3"/>
      <c r="D187" s="3"/>
    </row>
    <row r="188" spans="3:4" ht="14.25" customHeight="1" x14ac:dyDescent="0.25">
      <c r="C188" s="3"/>
      <c r="D188" s="3"/>
    </row>
    <row r="189" spans="3:4" ht="14.25" customHeight="1" x14ac:dyDescent="0.25">
      <c r="C189" s="3"/>
      <c r="D189" s="3"/>
    </row>
    <row r="190" spans="3:4" ht="14.25" customHeight="1" x14ac:dyDescent="0.25">
      <c r="C190" s="3"/>
      <c r="D190" s="3"/>
    </row>
    <row r="191" spans="3:4" ht="14.25" customHeight="1" x14ac:dyDescent="0.25">
      <c r="C191" s="3"/>
      <c r="D191" s="3"/>
    </row>
    <row r="192" spans="3:4" ht="14.25" customHeight="1" x14ac:dyDescent="0.25">
      <c r="C192" s="3"/>
      <c r="D192" s="3"/>
    </row>
    <row r="193" spans="3:4" ht="14.25" customHeight="1" x14ac:dyDescent="0.25">
      <c r="C193" s="3"/>
      <c r="D193" s="3"/>
    </row>
    <row r="194" spans="3:4" ht="14.25" customHeight="1" x14ac:dyDescent="0.25">
      <c r="C194" s="3"/>
      <c r="D194" s="3"/>
    </row>
    <row r="195" spans="3:4" ht="14.25" customHeight="1" x14ac:dyDescent="0.25">
      <c r="C195" s="3"/>
      <c r="D195" s="3"/>
    </row>
    <row r="196" spans="3:4" ht="14.25" customHeight="1" x14ac:dyDescent="0.25">
      <c r="C196" s="3"/>
      <c r="D196" s="3"/>
    </row>
    <row r="197" spans="3:4" ht="14.25" customHeight="1" x14ac:dyDescent="0.25">
      <c r="C197" s="3"/>
      <c r="D197" s="3"/>
    </row>
    <row r="198" spans="3:4" ht="14.25" customHeight="1" x14ac:dyDescent="0.25">
      <c r="C198" s="3"/>
      <c r="D198" s="3"/>
    </row>
    <row r="199" spans="3:4" ht="14.25" customHeight="1" x14ac:dyDescent="0.25">
      <c r="C199" s="3"/>
      <c r="D199" s="3"/>
    </row>
    <row r="200" spans="3:4" ht="14.25" customHeight="1" x14ac:dyDescent="0.25">
      <c r="C200" s="3"/>
      <c r="D200" s="3"/>
    </row>
    <row r="201" spans="3:4" ht="14.25" customHeight="1" x14ac:dyDescent="0.25">
      <c r="C201" s="3"/>
      <c r="D201" s="3"/>
    </row>
    <row r="202" spans="3:4" ht="14.25" customHeight="1" x14ac:dyDescent="0.25">
      <c r="C202" s="3"/>
      <c r="D202" s="3"/>
    </row>
    <row r="203" spans="3:4" ht="14.25" customHeight="1" x14ac:dyDescent="0.25">
      <c r="C203" s="3"/>
      <c r="D203" s="3"/>
    </row>
    <row r="204" spans="3:4" ht="14.25" customHeight="1" x14ac:dyDescent="0.25">
      <c r="C204" s="3"/>
      <c r="D204" s="3"/>
    </row>
    <row r="205" spans="3:4" ht="14.25" customHeight="1" x14ac:dyDescent="0.25">
      <c r="C205" s="3"/>
      <c r="D205" s="3"/>
    </row>
    <row r="206" spans="3:4" ht="14.25" customHeight="1" x14ac:dyDescent="0.25">
      <c r="C206" s="3"/>
      <c r="D206" s="3"/>
    </row>
    <row r="207" spans="3:4" ht="14.25" customHeight="1" x14ac:dyDescent="0.25">
      <c r="C207" s="3"/>
      <c r="D207" s="3"/>
    </row>
    <row r="208" spans="3:4" ht="14.25" customHeight="1" x14ac:dyDescent="0.25">
      <c r="C208" s="3"/>
      <c r="D208" s="3"/>
    </row>
    <row r="209" spans="3:4" ht="14.25" customHeight="1" x14ac:dyDescent="0.25">
      <c r="C209" s="3"/>
      <c r="D209" s="3"/>
    </row>
    <row r="210" spans="3:4" ht="14.25" customHeight="1" x14ac:dyDescent="0.25">
      <c r="C210" s="3"/>
      <c r="D210" s="3"/>
    </row>
    <row r="211" spans="3:4" ht="14.25" customHeight="1" x14ac:dyDescent="0.25">
      <c r="C211" s="3"/>
      <c r="D211" s="3"/>
    </row>
    <row r="212" spans="3:4" ht="14.25" customHeight="1" x14ac:dyDescent="0.25">
      <c r="C212" s="3"/>
      <c r="D212" s="3"/>
    </row>
    <row r="213" spans="3:4" ht="14.25" customHeight="1" x14ac:dyDescent="0.25">
      <c r="C213" s="3"/>
      <c r="D213" s="3"/>
    </row>
    <row r="214" spans="3:4" ht="14.25" customHeight="1" x14ac:dyDescent="0.25">
      <c r="C214" s="3"/>
      <c r="D214" s="3"/>
    </row>
    <row r="215" spans="3:4" ht="14.25" customHeight="1" x14ac:dyDescent="0.25">
      <c r="C215" s="3"/>
      <c r="D215" s="3"/>
    </row>
    <row r="216" spans="3:4" ht="14.25" customHeight="1" x14ac:dyDescent="0.25">
      <c r="C216" s="3"/>
      <c r="D216" s="3"/>
    </row>
    <row r="217" spans="3:4" ht="14.25" customHeight="1" x14ac:dyDescent="0.25">
      <c r="C217" s="3"/>
      <c r="D217" s="3"/>
    </row>
    <row r="218" spans="3:4" ht="14.25" customHeight="1" x14ac:dyDescent="0.25">
      <c r="C218" s="3"/>
      <c r="D218" s="3"/>
    </row>
    <row r="219" spans="3:4" ht="14.25" customHeight="1" x14ac:dyDescent="0.25">
      <c r="C219" s="3"/>
      <c r="D219" s="3"/>
    </row>
    <row r="220" spans="3:4" ht="14.25" customHeight="1" x14ac:dyDescent="0.25">
      <c r="C220" s="3"/>
      <c r="D220" s="3"/>
    </row>
    <row r="221" spans="3:4" ht="14.25" customHeight="1" x14ac:dyDescent="0.25">
      <c r="C221" s="3"/>
      <c r="D221" s="3"/>
    </row>
    <row r="222" spans="3:4" ht="14.25" customHeight="1" x14ac:dyDescent="0.25">
      <c r="C222" s="3"/>
      <c r="D222" s="3"/>
    </row>
    <row r="223" spans="3:4" ht="14.25" customHeight="1" x14ac:dyDescent="0.25">
      <c r="C223" s="3"/>
      <c r="D223" s="3"/>
    </row>
    <row r="224" spans="3:4" ht="14.25" customHeight="1" x14ac:dyDescent="0.25">
      <c r="C224" s="3"/>
      <c r="D224" s="3"/>
    </row>
    <row r="225" spans="3:4" ht="14.25" customHeight="1" x14ac:dyDescent="0.25">
      <c r="C225" s="3"/>
      <c r="D225" s="3"/>
    </row>
    <row r="226" spans="3:4" ht="14.25" customHeight="1" x14ac:dyDescent="0.25">
      <c r="C226" s="3"/>
      <c r="D226" s="3"/>
    </row>
    <row r="227" spans="3:4" ht="14.25" customHeight="1" x14ac:dyDescent="0.25">
      <c r="C227" s="3"/>
      <c r="D227" s="3"/>
    </row>
    <row r="228" spans="3:4" ht="14.25" customHeight="1" x14ac:dyDescent="0.25">
      <c r="C228" s="3"/>
      <c r="D228" s="3"/>
    </row>
    <row r="229" spans="3:4" ht="14.25" customHeight="1" x14ac:dyDescent="0.25">
      <c r="C229" s="3"/>
      <c r="D229" s="3"/>
    </row>
    <row r="230" spans="3:4" ht="14.25" customHeight="1" x14ac:dyDescent="0.25">
      <c r="C230" s="3"/>
      <c r="D230" s="3"/>
    </row>
    <row r="231" spans="3:4" ht="14.25" customHeight="1" x14ac:dyDescent="0.25">
      <c r="C231" s="3"/>
      <c r="D231" s="3"/>
    </row>
    <row r="232" spans="3:4" ht="14.25" customHeight="1" x14ac:dyDescent="0.25">
      <c r="C232" s="3"/>
      <c r="D232" s="3"/>
    </row>
    <row r="233" spans="3:4" ht="14.25" customHeight="1" x14ac:dyDescent="0.25">
      <c r="C233" s="3"/>
      <c r="D233" s="3"/>
    </row>
    <row r="234" spans="3:4" ht="14.25" customHeight="1" x14ac:dyDescent="0.25">
      <c r="C234" s="3"/>
      <c r="D234" s="3"/>
    </row>
    <row r="235" spans="3:4" ht="14.25" customHeight="1" x14ac:dyDescent="0.25">
      <c r="C235" s="3"/>
      <c r="D235" s="3"/>
    </row>
    <row r="236" spans="3:4" ht="14.25" customHeight="1" x14ac:dyDescent="0.25">
      <c r="C236" s="3"/>
      <c r="D236" s="3"/>
    </row>
    <row r="237" spans="3:4" ht="14.25" customHeight="1" x14ac:dyDescent="0.25">
      <c r="C237" s="3"/>
      <c r="D237" s="3"/>
    </row>
    <row r="238" spans="3:4" ht="14.25" customHeight="1" x14ac:dyDescent="0.25">
      <c r="C238" s="3"/>
      <c r="D238" s="3"/>
    </row>
    <row r="239" spans="3:4" ht="14.25" customHeight="1" x14ac:dyDescent="0.25">
      <c r="C239" s="3"/>
      <c r="D239" s="3"/>
    </row>
    <row r="240" spans="3:4" ht="14.25" customHeight="1" x14ac:dyDescent="0.25">
      <c r="C240" s="3"/>
      <c r="D240" s="3"/>
    </row>
    <row r="241" spans="3:4" ht="14.25" customHeight="1" x14ac:dyDescent="0.25">
      <c r="C241" s="3"/>
      <c r="D241" s="3"/>
    </row>
    <row r="242" spans="3:4" ht="14.25" customHeight="1" x14ac:dyDescent="0.25">
      <c r="C242" s="3"/>
      <c r="D242" s="3"/>
    </row>
    <row r="243" spans="3:4" ht="14.25" customHeight="1" x14ac:dyDescent="0.25">
      <c r="C243" s="3"/>
      <c r="D243" s="3"/>
    </row>
    <row r="244" spans="3:4" ht="14.25" customHeight="1" x14ac:dyDescent="0.25">
      <c r="C244" s="3"/>
      <c r="D244" s="3"/>
    </row>
    <row r="245" spans="3:4" ht="14.25" customHeight="1" x14ac:dyDescent="0.25">
      <c r="C245" s="3"/>
      <c r="D245" s="3"/>
    </row>
    <row r="246" spans="3:4" ht="14.25" customHeight="1" x14ac:dyDescent="0.25">
      <c r="C246" s="3"/>
      <c r="D246" s="3"/>
    </row>
    <row r="247" spans="3:4" ht="14.25" customHeight="1" x14ac:dyDescent="0.25">
      <c r="C247" s="3"/>
      <c r="D247" s="3"/>
    </row>
    <row r="248" spans="3:4" ht="14.25" customHeight="1" x14ac:dyDescent="0.25">
      <c r="C248" s="3"/>
      <c r="D248" s="3"/>
    </row>
    <row r="249" spans="3:4" ht="14.25" customHeight="1" x14ac:dyDescent="0.25">
      <c r="C249" s="3"/>
      <c r="D249" s="3"/>
    </row>
    <row r="250" spans="3:4" ht="14.25" customHeight="1" x14ac:dyDescent="0.25">
      <c r="C250" s="3"/>
      <c r="D250" s="3"/>
    </row>
    <row r="251" spans="3:4" ht="14.25" customHeight="1" x14ac:dyDescent="0.25">
      <c r="C251" s="3"/>
      <c r="D251" s="3"/>
    </row>
    <row r="252" spans="3:4" ht="14.25" customHeight="1" x14ac:dyDescent="0.25">
      <c r="C252" s="3"/>
      <c r="D252" s="3"/>
    </row>
    <row r="253" spans="3:4" ht="14.25" customHeight="1" x14ac:dyDescent="0.25">
      <c r="C253" s="3"/>
      <c r="D253" s="3"/>
    </row>
    <row r="254" spans="3:4" ht="14.25" customHeight="1" x14ac:dyDescent="0.25">
      <c r="C254" s="3"/>
      <c r="D254" s="3"/>
    </row>
    <row r="255" spans="3:4" ht="14.25" customHeight="1" x14ac:dyDescent="0.25">
      <c r="C255" s="3"/>
      <c r="D255" s="3"/>
    </row>
    <row r="256" spans="3:4" ht="14.25" customHeight="1" x14ac:dyDescent="0.25">
      <c r="C256" s="3"/>
      <c r="D256" s="3"/>
    </row>
    <row r="257" spans="3:4" ht="14.25" customHeight="1" x14ac:dyDescent="0.25">
      <c r="C257" s="3"/>
      <c r="D257" s="3"/>
    </row>
    <row r="258" spans="3:4" ht="14.25" customHeight="1" x14ac:dyDescent="0.25">
      <c r="C258" s="3"/>
      <c r="D258" s="3"/>
    </row>
    <row r="259" spans="3:4" ht="14.25" customHeight="1" x14ac:dyDescent="0.25">
      <c r="C259" s="3"/>
      <c r="D259" s="3"/>
    </row>
    <row r="260" spans="3:4" ht="14.25" customHeight="1" x14ac:dyDescent="0.25">
      <c r="C260" s="3"/>
      <c r="D260" s="3"/>
    </row>
    <row r="261" spans="3:4" ht="14.25" customHeight="1" x14ac:dyDescent="0.25">
      <c r="C261" s="3"/>
      <c r="D261" s="3"/>
    </row>
    <row r="262" spans="3:4" ht="14.25" customHeight="1" x14ac:dyDescent="0.25">
      <c r="C262" s="3"/>
      <c r="D262" s="3"/>
    </row>
    <row r="263" spans="3:4" ht="14.25" customHeight="1" x14ac:dyDescent="0.25">
      <c r="C263" s="3"/>
      <c r="D263" s="3"/>
    </row>
    <row r="264" spans="3:4" ht="14.25" customHeight="1" x14ac:dyDescent="0.25">
      <c r="C264" s="3"/>
      <c r="D264" s="3"/>
    </row>
    <row r="265" spans="3:4" ht="14.25" customHeight="1" x14ac:dyDescent="0.25">
      <c r="C265" s="3"/>
      <c r="D265" s="3"/>
    </row>
    <row r="266" spans="3:4" ht="14.25" customHeight="1" x14ac:dyDescent="0.25">
      <c r="C266" s="3"/>
      <c r="D266" s="3"/>
    </row>
    <row r="267" spans="3:4" ht="14.25" customHeight="1" x14ac:dyDescent="0.25">
      <c r="C267" s="3"/>
      <c r="D267" s="3"/>
    </row>
    <row r="268" spans="3:4" ht="14.25" customHeight="1" x14ac:dyDescent="0.25">
      <c r="C268" s="3"/>
      <c r="D268" s="3"/>
    </row>
    <row r="269" spans="3:4" ht="14.25" customHeight="1" x14ac:dyDescent="0.25">
      <c r="C269" s="3"/>
      <c r="D269" s="3"/>
    </row>
    <row r="270" spans="3:4" ht="14.25" customHeight="1" x14ac:dyDescent="0.25">
      <c r="C270" s="3"/>
      <c r="D270" s="3"/>
    </row>
    <row r="271" spans="3:4" ht="14.25" customHeight="1" x14ac:dyDescent="0.25">
      <c r="C271" s="3"/>
      <c r="D271" s="3"/>
    </row>
    <row r="272" spans="3:4" ht="14.25" customHeight="1" x14ac:dyDescent="0.25">
      <c r="C272" s="3"/>
      <c r="D272" s="3"/>
    </row>
    <row r="273" spans="3:4" ht="14.25" customHeight="1" x14ac:dyDescent="0.25">
      <c r="C273" s="3"/>
      <c r="D273" s="3"/>
    </row>
    <row r="274" spans="3:4" ht="14.25" customHeight="1" x14ac:dyDescent="0.25">
      <c r="C274" s="3"/>
      <c r="D274" s="3"/>
    </row>
    <row r="275" spans="3:4" ht="14.25" customHeight="1" x14ac:dyDescent="0.25">
      <c r="C275" s="3"/>
      <c r="D275" s="3"/>
    </row>
    <row r="276" spans="3:4" ht="14.25" customHeight="1" x14ac:dyDescent="0.25">
      <c r="C276" s="3"/>
      <c r="D276" s="3"/>
    </row>
    <row r="277" spans="3:4" ht="14.25" customHeight="1" x14ac:dyDescent="0.25">
      <c r="C277" s="3"/>
      <c r="D277" s="3"/>
    </row>
    <row r="278" spans="3:4" ht="14.25" customHeight="1" x14ac:dyDescent="0.25">
      <c r="C278" s="3"/>
      <c r="D278" s="3"/>
    </row>
    <row r="279" spans="3:4" ht="14.25" customHeight="1" x14ac:dyDescent="0.25">
      <c r="C279" s="3"/>
      <c r="D279" s="3"/>
    </row>
    <row r="280" spans="3:4" ht="14.25" customHeight="1" x14ac:dyDescent="0.25">
      <c r="C280" s="3"/>
      <c r="D280" s="3"/>
    </row>
    <row r="281" spans="3:4" ht="14.25" customHeight="1" x14ac:dyDescent="0.25">
      <c r="C281" s="3"/>
      <c r="D281" s="3"/>
    </row>
    <row r="282" spans="3:4" ht="14.25" customHeight="1" x14ac:dyDescent="0.25">
      <c r="C282" s="3"/>
      <c r="D282" s="3"/>
    </row>
    <row r="283" spans="3:4" ht="14.25" customHeight="1" x14ac:dyDescent="0.25">
      <c r="C283" s="3"/>
      <c r="D283" s="3"/>
    </row>
    <row r="284" spans="3:4" ht="14.25" customHeight="1" x14ac:dyDescent="0.25">
      <c r="C284" s="3"/>
      <c r="D284" s="3"/>
    </row>
    <row r="285" spans="3:4" ht="14.25" customHeight="1" x14ac:dyDescent="0.25">
      <c r="C285" s="3"/>
      <c r="D285" s="3"/>
    </row>
    <row r="286" spans="3:4" ht="14.25" customHeight="1" x14ac:dyDescent="0.25">
      <c r="C286" s="3"/>
      <c r="D286" s="3"/>
    </row>
    <row r="287" spans="3:4" ht="14.25" customHeight="1" x14ac:dyDescent="0.25">
      <c r="C287" s="3"/>
      <c r="D287" s="3"/>
    </row>
    <row r="288" spans="3:4" ht="14.25" customHeight="1" x14ac:dyDescent="0.25">
      <c r="C288" s="3"/>
      <c r="D288" s="3"/>
    </row>
    <row r="289" spans="3:4" ht="14.25" customHeight="1" x14ac:dyDescent="0.25">
      <c r="C289" s="3"/>
      <c r="D289" s="3"/>
    </row>
    <row r="290" spans="3:4" ht="14.25" customHeight="1" x14ac:dyDescent="0.25">
      <c r="C290" s="3"/>
      <c r="D290" s="3"/>
    </row>
    <row r="291" spans="3:4" ht="14.25" customHeight="1" x14ac:dyDescent="0.25">
      <c r="C291" s="3"/>
      <c r="D291" s="3"/>
    </row>
    <row r="292" spans="3:4" ht="14.25" customHeight="1" x14ac:dyDescent="0.25">
      <c r="C292" s="3"/>
      <c r="D292" s="3"/>
    </row>
    <row r="293" spans="3:4" ht="14.25" customHeight="1" x14ac:dyDescent="0.25">
      <c r="C293" s="3"/>
      <c r="D293" s="3"/>
    </row>
    <row r="294" spans="3:4" ht="14.25" customHeight="1" x14ac:dyDescent="0.25">
      <c r="C294" s="3"/>
      <c r="D294" s="3"/>
    </row>
    <row r="295" spans="3:4" ht="14.25" customHeight="1" x14ac:dyDescent="0.25">
      <c r="C295" s="3"/>
      <c r="D295" s="3"/>
    </row>
    <row r="296" spans="3:4" ht="14.25" customHeight="1" x14ac:dyDescent="0.25">
      <c r="C296" s="3"/>
      <c r="D296" s="3"/>
    </row>
    <row r="297" spans="3:4" ht="14.25" customHeight="1" x14ac:dyDescent="0.25">
      <c r="C297" s="3"/>
      <c r="D297" s="3"/>
    </row>
    <row r="298" spans="3:4" ht="14.25" customHeight="1" x14ac:dyDescent="0.25">
      <c r="C298" s="3"/>
      <c r="D298" s="3"/>
    </row>
    <row r="299" spans="3:4" ht="14.25" customHeight="1" x14ac:dyDescent="0.25">
      <c r="C299" s="3"/>
      <c r="D299" s="3"/>
    </row>
    <row r="300" spans="3:4" ht="14.25" customHeight="1" x14ac:dyDescent="0.25">
      <c r="C300" s="3"/>
      <c r="D300" s="3"/>
    </row>
    <row r="301" spans="3:4" ht="14.25" customHeight="1" x14ac:dyDescent="0.25">
      <c r="C301" s="3"/>
      <c r="D301" s="3"/>
    </row>
    <row r="302" spans="3:4" ht="14.25" customHeight="1" x14ac:dyDescent="0.25">
      <c r="C302" s="3"/>
      <c r="D302" s="3"/>
    </row>
    <row r="303" spans="3:4" ht="14.25" customHeight="1" x14ac:dyDescent="0.25">
      <c r="C303" s="3"/>
      <c r="D303" s="3"/>
    </row>
    <row r="304" spans="3:4" ht="14.25" customHeight="1" x14ac:dyDescent="0.25">
      <c r="C304" s="3"/>
      <c r="D304" s="3"/>
    </row>
    <row r="305" spans="3:4" ht="14.25" customHeight="1" x14ac:dyDescent="0.25">
      <c r="C305" s="3"/>
      <c r="D305" s="3"/>
    </row>
    <row r="306" spans="3:4" ht="14.25" customHeight="1" x14ac:dyDescent="0.25">
      <c r="C306" s="3"/>
      <c r="D306" s="3"/>
    </row>
    <row r="307" spans="3:4" ht="14.25" customHeight="1" x14ac:dyDescent="0.25">
      <c r="C307" s="3"/>
      <c r="D307" s="3"/>
    </row>
    <row r="308" spans="3:4" ht="14.25" customHeight="1" x14ac:dyDescent="0.25">
      <c r="C308" s="3"/>
      <c r="D308" s="3"/>
    </row>
    <row r="309" spans="3:4" ht="14.25" customHeight="1" x14ac:dyDescent="0.25">
      <c r="C309" s="3"/>
      <c r="D309" s="3"/>
    </row>
    <row r="310" spans="3:4" ht="14.25" customHeight="1" x14ac:dyDescent="0.25">
      <c r="C310" s="3"/>
      <c r="D310" s="3"/>
    </row>
    <row r="311" spans="3:4" ht="14.25" customHeight="1" x14ac:dyDescent="0.25">
      <c r="C311" s="3"/>
      <c r="D311" s="3"/>
    </row>
    <row r="312" spans="3:4" ht="14.25" customHeight="1" x14ac:dyDescent="0.25">
      <c r="C312" s="3"/>
      <c r="D312" s="3"/>
    </row>
    <row r="313" spans="3:4" ht="14.25" customHeight="1" x14ac:dyDescent="0.25">
      <c r="C313" s="3"/>
      <c r="D313" s="3"/>
    </row>
    <row r="314" spans="3:4" ht="14.25" customHeight="1" x14ac:dyDescent="0.25">
      <c r="C314" s="3"/>
      <c r="D314" s="3"/>
    </row>
    <row r="315" spans="3:4" ht="14.25" customHeight="1" x14ac:dyDescent="0.25">
      <c r="C315" s="3"/>
      <c r="D315" s="3"/>
    </row>
    <row r="316" spans="3:4" ht="14.25" customHeight="1" x14ac:dyDescent="0.25">
      <c r="C316" s="3"/>
      <c r="D316" s="3"/>
    </row>
    <row r="317" spans="3:4" ht="14.25" customHeight="1" x14ac:dyDescent="0.25">
      <c r="C317" s="3"/>
      <c r="D317" s="3"/>
    </row>
    <row r="318" spans="3:4" ht="14.25" customHeight="1" x14ac:dyDescent="0.25">
      <c r="C318" s="3"/>
      <c r="D318" s="3"/>
    </row>
    <row r="319" spans="3:4" ht="14.25" customHeight="1" x14ac:dyDescent="0.25">
      <c r="C319" s="3"/>
      <c r="D319" s="3"/>
    </row>
    <row r="320" spans="3:4" ht="14.25" customHeight="1" x14ac:dyDescent="0.25">
      <c r="C320" s="3"/>
      <c r="D320" s="3"/>
    </row>
    <row r="321" spans="3:4" ht="14.25" customHeight="1" x14ac:dyDescent="0.25">
      <c r="C321" s="3"/>
      <c r="D321" s="3"/>
    </row>
    <row r="322" spans="3:4" ht="14.25" customHeight="1" x14ac:dyDescent="0.25">
      <c r="C322" s="3"/>
      <c r="D322" s="3"/>
    </row>
    <row r="323" spans="3:4" ht="14.25" customHeight="1" x14ac:dyDescent="0.25">
      <c r="C323" s="3"/>
      <c r="D323" s="3"/>
    </row>
    <row r="324" spans="3:4" ht="14.25" customHeight="1" x14ac:dyDescent="0.25">
      <c r="C324" s="3"/>
      <c r="D324" s="3"/>
    </row>
    <row r="325" spans="3:4" ht="14.25" customHeight="1" x14ac:dyDescent="0.25">
      <c r="C325" s="3"/>
      <c r="D325" s="3"/>
    </row>
    <row r="326" spans="3:4" ht="14.25" customHeight="1" x14ac:dyDescent="0.25">
      <c r="C326" s="3"/>
      <c r="D326" s="3"/>
    </row>
    <row r="327" spans="3:4" ht="14.25" customHeight="1" x14ac:dyDescent="0.25">
      <c r="C327" s="3"/>
      <c r="D327" s="3"/>
    </row>
    <row r="328" spans="3:4" ht="14.25" customHeight="1" x14ac:dyDescent="0.25">
      <c r="C328" s="3"/>
      <c r="D328" s="3"/>
    </row>
    <row r="329" spans="3:4" ht="14.25" customHeight="1" x14ac:dyDescent="0.25">
      <c r="C329" s="3"/>
      <c r="D329" s="3"/>
    </row>
    <row r="330" spans="3:4" ht="14.25" customHeight="1" x14ac:dyDescent="0.25">
      <c r="C330" s="3"/>
      <c r="D330" s="3"/>
    </row>
    <row r="331" spans="3:4" ht="14.25" customHeight="1" x14ac:dyDescent="0.25">
      <c r="C331" s="3"/>
      <c r="D331" s="3"/>
    </row>
    <row r="332" spans="3:4" ht="14.25" customHeight="1" x14ac:dyDescent="0.25">
      <c r="C332" s="3"/>
      <c r="D332" s="3"/>
    </row>
    <row r="333" spans="3:4" ht="14.25" customHeight="1" x14ac:dyDescent="0.25">
      <c r="C333" s="3"/>
      <c r="D333" s="3"/>
    </row>
    <row r="334" spans="3:4" ht="14.25" customHeight="1" x14ac:dyDescent="0.25">
      <c r="C334" s="3"/>
      <c r="D334" s="3"/>
    </row>
    <row r="335" spans="3:4" ht="14.25" customHeight="1" x14ac:dyDescent="0.25">
      <c r="C335" s="3"/>
      <c r="D335" s="3"/>
    </row>
    <row r="336" spans="3:4" ht="14.25" customHeight="1" x14ac:dyDescent="0.25">
      <c r="C336" s="3"/>
      <c r="D336" s="3"/>
    </row>
    <row r="337" spans="3:4" ht="14.25" customHeight="1" x14ac:dyDescent="0.25">
      <c r="C337" s="3"/>
      <c r="D337" s="3"/>
    </row>
    <row r="338" spans="3:4" ht="14.25" customHeight="1" x14ac:dyDescent="0.25">
      <c r="C338" s="3"/>
      <c r="D338" s="3"/>
    </row>
    <row r="339" spans="3:4" ht="14.25" customHeight="1" x14ac:dyDescent="0.25">
      <c r="C339" s="3"/>
      <c r="D339" s="3"/>
    </row>
    <row r="340" spans="3:4" ht="14.25" customHeight="1" x14ac:dyDescent="0.25">
      <c r="C340" s="3"/>
      <c r="D340" s="3"/>
    </row>
    <row r="341" spans="3:4" ht="14.25" customHeight="1" x14ac:dyDescent="0.25">
      <c r="C341" s="3"/>
      <c r="D341" s="3"/>
    </row>
    <row r="342" spans="3:4" ht="14.25" customHeight="1" x14ac:dyDescent="0.25">
      <c r="C342" s="3"/>
      <c r="D342" s="3"/>
    </row>
    <row r="343" spans="3:4" ht="14.25" customHeight="1" x14ac:dyDescent="0.25">
      <c r="C343" s="3"/>
      <c r="D343" s="3"/>
    </row>
    <row r="344" spans="3:4" ht="14.25" customHeight="1" x14ac:dyDescent="0.25">
      <c r="C344" s="3"/>
      <c r="D344" s="3"/>
    </row>
    <row r="345" spans="3:4" ht="14.25" customHeight="1" x14ac:dyDescent="0.25">
      <c r="C345" s="3"/>
      <c r="D345" s="3"/>
    </row>
    <row r="346" spans="3:4" ht="14.25" customHeight="1" x14ac:dyDescent="0.25">
      <c r="C346" s="3"/>
      <c r="D346" s="3"/>
    </row>
    <row r="347" spans="3:4" ht="14.25" customHeight="1" x14ac:dyDescent="0.25">
      <c r="C347" s="3"/>
      <c r="D347" s="3"/>
    </row>
    <row r="348" spans="3:4" ht="14.25" customHeight="1" x14ac:dyDescent="0.25">
      <c r="C348" s="3"/>
      <c r="D348" s="3"/>
    </row>
    <row r="349" spans="3:4" ht="14.25" customHeight="1" x14ac:dyDescent="0.25">
      <c r="C349" s="3"/>
      <c r="D349" s="3"/>
    </row>
    <row r="350" spans="3:4" ht="14.25" customHeight="1" x14ac:dyDescent="0.25">
      <c r="C350" s="3"/>
      <c r="D350" s="3"/>
    </row>
    <row r="351" spans="3:4" ht="14.25" customHeight="1" x14ac:dyDescent="0.25">
      <c r="C351" s="3"/>
      <c r="D351" s="3"/>
    </row>
    <row r="352" spans="3:4" ht="14.25" customHeight="1" x14ac:dyDescent="0.25">
      <c r="C352" s="3"/>
      <c r="D352" s="3"/>
    </row>
    <row r="353" spans="3:4" ht="14.25" customHeight="1" x14ac:dyDescent="0.25">
      <c r="C353" s="3"/>
      <c r="D353" s="3"/>
    </row>
    <row r="354" spans="3:4" ht="14.25" customHeight="1" x14ac:dyDescent="0.25">
      <c r="C354" s="3"/>
      <c r="D354" s="3"/>
    </row>
    <row r="355" spans="3:4" ht="14.25" customHeight="1" x14ac:dyDescent="0.25">
      <c r="C355" s="3"/>
      <c r="D355" s="3"/>
    </row>
    <row r="356" spans="3:4" ht="14.25" customHeight="1" x14ac:dyDescent="0.25">
      <c r="C356" s="3"/>
      <c r="D356" s="3"/>
    </row>
    <row r="357" spans="3:4" ht="14.25" customHeight="1" x14ac:dyDescent="0.25">
      <c r="C357" s="3"/>
      <c r="D357" s="3"/>
    </row>
    <row r="358" spans="3:4" ht="14.25" customHeight="1" x14ac:dyDescent="0.25">
      <c r="C358" s="3"/>
      <c r="D358" s="3"/>
    </row>
    <row r="359" spans="3:4" ht="14.25" customHeight="1" x14ac:dyDescent="0.25">
      <c r="C359" s="3"/>
      <c r="D359" s="3"/>
    </row>
    <row r="360" spans="3:4" ht="14.25" customHeight="1" x14ac:dyDescent="0.25">
      <c r="C360" s="3"/>
      <c r="D360" s="3"/>
    </row>
    <row r="361" spans="3:4" ht="14.25" customHeight="1" x14ac:dyDescent="0.25">
      <c r="C361" s="3"/>
      <c r="D361" s="3"/>
    </row>
    <row r="362" spans="3:4" ht="14.25" customHeight="1" x14ac:dyDescent="0.25">
      <c r="C362" s="3"/>
      <c r="D362" s="3"/>
    </row>
    <row r="363" spans="3:4" ht="14.25" customHeight="1" x14ac:dyDescent="0.25">
      <c r="C363" s="3"/>
      <c r="D363" s="3"/>
    </row>
    <row r="364" spans="3:4" ht="14.25" customHeight="1" x14ac:dyDescent="0.25">
      <c r="C364" s="3"/>
      <c r="D364" s="3"/>
    </row>
    <row r="365" spans="3:4" ht="14.25" customHeight="1" x14ac:dyDescent="0.25">
      <c r="C365" s="3"/>
      <c r="D365" s="3"/>
    </row>
    <row r="366" spans="3:4" ht="14.25" customHeight="1" x14ac:dyDescent="0.25">
      <c r="C366" s="3"/>
      <c r="D366" s="3"/>
    </row>
    <row r="367" spans="3:4" ht="14.25" customHeight="1" x14ac:dyDescent="0.25">
      <c r="C367" s="3"/>
      <c r="D367" s="3"/>
    </row>
    <row r="368" spans="3:4" ht="14.25" customHeight="1" x14ac:dyDescent="0.25">
      <c r="C368" s="3"/>
      <c r="D368" s="3"/>
    </row>
    <row r="369" spans="3:4" ht="14.25" customHeight="1" x14ac:dyDescent="0.25">
      <c r="C369" s="3"/>
      <c r="D369" s="3"/>
    </row>
    <row r="370" spans="3:4" ht="14.25" customHeight="1" x14ac:dyDescent="0.25">
      <c r="C370" s="3"/>
      <c r="D370" s="3"/>
    </row>
    <row r="371" spans="3:4" ht="14.25" customHeight="1" x14ac:dyDescent="0.25">
      <c r="C371" s="3"/>
      <c r="D371" s="3"/>
    </row>
    <row r="372" spans="3:4" ht="14.25" customHeight="1" x14ac:dyDescent="0.25">
      <c r="C372" s="3"/>
      <c r="D372" s="3"/>
    </row>
    <row r="373" spans="3:4" ht="14.25" customHeight="1" x14ac:dyDescent="0.25">
      <c r="C373" s="3"/>
      <c r="D373" s="3"/>
    </row>
    <row r="374" spans="3:4" ht="14.25" customHeight="1" x14ac:dyDescent="0.25">
      <c r="C374" s="3"/>
      <c r="D374" s="3"/>
    </row>
    <row r="375" spans="3:4" ht="14.25" customHeight="1" x14ac:dyDescent="0.25">
      <c r="C375" s="3"/>
      <c r="D375" s="3"/>
    </row>
    <row r="376" spans="3:4" ht="14.25" customHeight="1" x14ac:dyDescent="0.25">
      <c r="C376" s="3"/>
      <c r="D376" s="3"/>
    </row>
    <row r="377" spans="3:4" ht="14.25" customHeight="1" x14ac:dyDescent="0.25">
      <c r="C377" s="3"/>
      <c r="D377" s="3"/>
    </row>
    <row r="378" spans="3:4" ht="14.25" customHeight="1" x14ac:dyDescent="0.25">
      <c r="C378" s="3"/>
      <c r="D378" s="3"/>
    </row>
    <row r="379" spans="3:4" ht="14.25" customHeight="1" x14ac:dyDescent="0.25">
      <c r="C379" s="3"/>
      <c r="D379" s="3"/>
    </row>
    <row r="380" spans="3:4" ht="14.25" customHeight="1" x14ac:dyDescent="0.25">
      <c r="C380" s="3"/>
      <c r="D380" s="3"/>
    </row>
    <row r="381" spans="3:4" ht="14.25" customHeight="1" x14ac:dyDescent="0.25">
      <c r="C381" s="3"/>
      <c r="D381" s="3"/>
    </row>
    <row r="382" spans="3:4" ht="14.25" customHeight="1" x14ac:dyDescent="0.25">
      <c r="C382" s="3"/>
      <c r="D382" s="3"/>
    </row>
    <row r="383" spans="3:4" ht="14.25" customHeight="1" x14ac:dyDescent="0.25">
      <c r="C383" s="3"/>
      <c r="D383" s="3"/>
    </row>
    <row r="384" spans="3:4" ht="14.25" customHeight="1" x14ac:dyDescent="0.25">
      <c r="C384" s="3"/>
      <c r="D384" s="3"/>
    </row>
    <row r="385" spans="3:4" ht="14.25" customHeight="1" x14ac:dyDescent="0.25">
      <c r="C385" s="3"/>
      <c r="D385" s="3"/>
    </row>
    <row r="386" spans="3:4" ht="14.25" customHeight="1" x14ac:dyDescent="0.25">
      <c r="C386" s="3"/>
      <c r="D386" s="3"/>
    </row>
    <row r="387" spans="3:4" ht="14.25" customHeight="1" x14ac:dyDescent="0.25">
      <c r="C387" s="3"/>
      <c r="D387" s="3"/>
    </row>
    <row r="388" spans="3:4" ht="14.25" customHeight="1" x14ac:dyDescent="0.25">
      <c r="C388" s="3"/>
      <c r="D388" s="3"/>
    </row>
    <row r="389" spans="3:4" ht="14.25" customHeight="1" x14ac:dyDescent="0.25">
      <c r="C389" s="3"/>
      <c r="D389" s="3"/>
    </row>
    <row r="390" spans="3:4" ht="14.25" customHeight="1" x14ac:dyDescent="0.25">
      <c r="C390" s="3"/>
      <c r="D390" s="3"/>
    </row>
    <row r="391" spans="3:4" ht="14.25" customHeight="1" x14ac:dyDescent="0.25">
      <c r="C391" s="3"/>
      <c r="D391" s="3"/>
    </row>
    <row r="392" spans="3:4" ht="14.25" customHeight="1" x14ac:dyDescent="0.25">
      <c r="C392" s="3"/>
      <c r="D392" s="3"/>
    </row>
    <row r="393" spans="3:4" ht="14.25" customHeight="1" x14ac:dyDescent="0.25">
      <c r="C393" s="3"/>
      <c r="D393" s="3"/>
    </row>
    <row r="394" spans="3:4" ht="14.25" customHeight="1" x14ac:dyDescent="0.25">
      <c r="C394" s="3"/>
      <c r="D394" s="3"/>
    </row>
    <row r="395" spans="3:4" ht="14.25" customHeight="1" x14ac:dyDescent="0.25">
      <c r="C395" s="3"/>
      <c r="D395" s="3"/>
    </row>
    <row r="396" spans="3:4" ht="14.25" customHeight="1" x14ac:dyDescent="0.25">
      <c r="C396" s="3"/>
      <c r="D396" s="3"/>
    </row>
    <row r="397" spans="3:4" ht="14.25" customHeight="1" x14ac:dyDescent="0.25">
      <c r="C397" s="3"/>
      <c r="D397" s="3"/>
    </row>
    <row r="398" spans="3:4" ht="14.25" customHeight="1" x14ac:dyDescent="0.25">
      <c r="C398" s="3"/>
      <c r="D398" s="3"/>
    </row>
    <row r="399" spans="3:4" ht="14.25" customHeight="1" x14ac:dyDescent="0.25">
      <c r="C399" s="3"/>
      <c r="D399" s="3"/>
    </row>
    <row r="400" spans="3:4" ht="14.25" customHeight="1" x14ac:dyDescent="0.25">
      <c r="C400" s="3"/>
      <c r="D400" s="3"/>
    </row>
    <row r="401" spans="3:4" ht="14.25" customHeight="1" x14ac:dyDescent="0.25">
      <c r="C401" s="3"/>
      <c r="D401" s="3"/>
    </row>
    <row r="402" spans="3:4" ht="14.25" customHeight="1" x14ac:dyDescent="0.25">
      <c r="C402" s="3"/>
      <c r="D402" s="3"/>
    </row>
    <row r="403" spans="3:4" ht="14.25" customHeight="1" x14ac:dyDescent="0.25">
      <c r="C403" s="3"/>
      <c r="D403" s="3"/>
    </row>
    <row r="404" spans="3:4" ht="14.25" customHeight="1" x14ac:dyDescent="0.25">
      <c r="C404" s="3"/>
      <c r="D404" s="3"/>
    </row>
    <row r="405" spans="3:4" ht="14.25" customHeight="1" x14ac:dyDescent="0.25">
      <c r="C405" s="3"/>
      <c r="D405" s="3"/>
    </row>
    <row r="406" spans="3:4" ht="14.25" customHeight="1" x14ac:dyDescent="0.25">
      <c r="C406" s="3"/>
      <c r="D406" s="3"/>
    </row>
    <row r="407" spans="3:4" ht="14.25" customHeight="1" x14ac:dyDescent="0.25">
      <c r="C407" s="3"/>
      <c r="D407" s="3"/>
    </row>
    <row r="408" spans="3:4" ht="14.25" customHeight="1" x14ac:dyDescent="0.25">
      <c r="C408" s="3"/>
      <c r="D408" s="3"/>
    </row>
    <row r="409" spans="3:4" ht="14.25" customHeight="1" x14ac:dyDescent="0.25">
      <c r="C409" s="3"/>
      <c r="D409" s="3"/>
    </row>
    <row r="410" spans="3:4" ht="14.25" customHeight="1" x14ac:dyDescent="0.25">
      <c r="C410" s="3"/>
      <c r="D410" s="3"/>
    </row>
    <row r="411" spans="3:4" ht="14.25" customHeight="1" x14ac:dyDescent="0.25">
      <c r="C411" s="3"/>
      <c r="D411" s="3"/>
    </row>
    <row r="412" spans="3:4" ht="14.25" customHeight="1" x14ac:dyDescent="0.25">
      <c r="C412" s="3"/>
      <c r="D412" s="3"/>
    </row>
    <row r="413" spans="3:4" ht="14.25" customHeight="1" x14ac:dyDescent="0.25">
      <c r="C413" s="3"/>
      <c r="D413" s="3"/>
    </row>
    <row r="414" spans="3:4" ht="14.25" customHeight="1" x14ac:dyDescent="0.25">
      <c r="C414" s="3"/>
      <c r="D414" s="3"/>
    </row>
    <row r="415" spans="3:4" ht="14.25" customHeight="1" x14ac:dyDescent="0.25">
      <c r="C415" s="3"/>
      <c r="D415" s="3"/>
    </row>
    <row r="416" spans="3:4" ht="14.25" customHeight="1" x14ac:dyDescent="0.25">
      <c r="C416" s="3"/>
      <c r="D416" s="3"/>
    </row>
    <row r="417" spans="3:4" ht="14.25" customHeight="1" x14ac:dyDescent="0.25">
      <c r="C417" s="3"/>
      <c r="D417" s="3"/>
    </row>
    <row r="418" spans="3:4" ht="14.25" customHeight="1" x14ac:dyDescent="0.25">
      <c r="C418" s="3"/>
      <c r="D418" s="3"/>
    </row>
    <row r="419" spans="3:4" ht="14.25" customHeight="1" x14ac:dyDescent="0.25">
      <c r="C419" s="3"/>
      <c r="D419" s="3"/>
    </row>
    <row r="420" spans="3:4" ht="14.25" customHeight="1" x14ac:dyDescent="0.25">
      <c r="C420" s="3"/>
      <c r="D420" s="3"/>
    </row>
    <row r="421" spans="3:4" ht="14.25" customHeight="1" x14ac:dyDescent="0.25">
      <c r="C421" s="3"/>
      <c r="D421" s="3"/>
    </row>
    <row r="422" spans="3:4" ht="14.25" customHeight="1" x14ac:dyDescent="0.25">
      <c r="C422" s="3"/>
      <c r="D422" s="3"/>
    </row>
    <row r="423" spans="3:4" ht="14.25" customHeight="1" x14ac:dyDescent="0.25">
      <c r="C423" s="3"/>
      <c r="D423" s="3"/>
    </row>
    <row r="424" spans="3:4" ht="14.25" customHeight="1" x14ac:dyDescent="0.25">
      <c r="C424" s="3"/>
      <c r="D424" s="3"/>
    </row>
    <row r="425" spans="3:4" ht="14.25" customHeight="1" x14ac:dyDescent="0.25">
      <c r="C425" s="3"/>
      <c r="D425" s="3"/>
    </row>
    <row r="426" spans="3:4" ht="14.25" customHeight="1" x14ac:dyDescent="0.25">
      <c r="C426" s="3"/>
      <c r="D426" s="3"/>
    </row>
    <row r="427" spans="3:4" ht="14.25" customHeight="1" x14ac:dyDescent="0.25">
      <c r="C427" s="3"/>
      <c r="D427" s="3"/>
    </row>
    <row r="428" spans="3:4" ht="14.25" customHeight="1" x14ac:dyDescent="0.25">
      <c r="C428" s="3"/>
      <c r="D428" s="3"/>
    </row>
    <row r="429" spans="3:4" ht="14.25" customHeight="1" x14ac:dyDescent="0.25">
      <c r="C429" s="3"/>
      <c r="D429" s="3"/>
    </row>
    <row r="430" spans="3:4" ht="14.25" customHeight="1" x14ac:dyDescent="0.25">
      <c r="C430" s="3"/>
      <c r="D430" s="3"/>
    </row>
    <row r="431" spans="3:4" ht="14.25" customHeight="1" x14ac:dyDescent="0.25">
      <c r="C431" s="3"/>
      <c r="D431" s="3"/>
    </row>
    <row r="432" spans="3:4" ht="14.25" customHeight="1" x14ac:dyDescent="0.25">
      <c r="C432" s="3"/>
      <c r="D432" s="3"/>
    </row>
    <row r="433" spans="3:4" ht="14.25" customHeight="1" x14ac:dyDescent="0.25">
      <c r="C433" s="3"/>
      <c r="D433" s="3"/>
    </row>
    <row r="434" spans="3:4" ht="14.25" customHeight="1" x14ac:dyDescent="0.25">
      <c r="C434" s="3"/>
      <c r="D434" s="3"/>
    </row>
    <row r="435" spans="3:4" ht="14.25" customHeight="1" x14ac:dyDescent="0.25">
      <c r="C435" s="3"/>
      <c r="D435" s="3"/>
    </row>
    <row r="436" spans="3:4" ht="14.25" customHeight="1" x14ac:dyDescent="0.25">
      <c r="C436" s="3"/>
      <c r="D436" s="3"/>
    </row>
    <row r="437" spans="3:4" ht="14.25" customHeight="1" x14ac:dyDescent="0.25">
      <c r="C437" s="3"/>
      <c r="D437" s="3"/>
    </row>
    <row r="438" spans="3:4" ht="14.25" customHeight="1" x14ac:dyDescent="0.25">
      <c r="C438" s="3"/>
      <c r="D438" s="3"/>
    </row>
    <row r="439" spans="3:4" ht="14.25" customHeight="1" x14ac:dyDescent="0.25">
      <c r="C439" s="3"/>
      <c r="D439" s="3"/>
    </row>
    <row r="440" spans="3:4" ht="14.25" customHeight="1" x14ac:dyDescent="0.25">
      <c r="C440" s="3"/>
      <c r="D440" s="3"/>
    </row>
    <row r="441" spans="3:4" ht="14.25" customHeight="1" x14ac:dyDescent="0.25">
      <c r="C441" s="3"/>
      <c r="D441" s="3"/>
    </row>
    <row r="442" spans="3:4" ht="14.25" customHeight="1" x14ac:dyDescent="0.25">
      <c r="C442" s="3"/>
      <c r="D442" s="3"/>
    </row>
    <row r="443" spans="3:4" ht="14.25" customHeight="1" x14ac:dyDescent="0.25">
      <c r="C443" s="3"/>
      <c r="D443" s="3"/>
    </row>
    <row r="444" spans="3:4" ht="14.25" customHeight="1" x14ac:dyDescent="0.25">
      <c r="C444" s="3"/>
      <c r="D444" s="3"/>
    </row>
    <row r="445" spans="3:4" ht="14.25" customHeight="1" x14ac:dyDescent="0.25">
      <c r="C445" s="3"/>
      <c r="D445" s="3"/>
    </row>
    <row r="446" spans="3:4" ht="14.25" customHeight="1" x14ac:dyDescent="0.25">
      <c r="C446" s="3"/>
      <c r="D446" s="3"/>
    </row>
    <row r="447" spans="3:4" ht="14.25" customHeight="1" x14ac:dyDescent="0.25">
      <c r="C447" s="3"/>
      <c r="D447" s="3"/>
    </row>
    <row r="448" spans="3:4" ht="14.25" customHeight="1" x14ac:dyDescent="0.25">
      <c r="C448" s="3"/>
      <c r="D448" s="3"/>
    </row>
    <row r="449" spans="3:4" ht="14.25" customHeight="1" x14ac:dyDescent="0.25">
      <c r="C449" s="3"/>
      <c r="D449" s="3"/>
    </row>
    <row r="450" spans="3:4" ht="14.25" customHeight="1" x14ac:dyDescent="0.25">
      <c r="C450" s="3"/>
      <c r="D450" s="3"/>
    </row>
    <row r="451" spans="3:4" ht="14.25" customHeight="1" x14ac:dyDescent="0.25">
      <c r="C451" s="3"/>
      <c r="D451" s="3"/>
    </row>
    <row r="452" spans="3:4" ht="14.25" customHeight="1" x14ac:dyDescent="0.25">
      <c r="C452" s="3"/>
      <c r="D452" s="3"/>
    </row>
    <row r="453" spans="3:4" ht="14.25" customHeight="1" x14ac:dyDescent="0.25">
      <c r="C453" s="3"/>
      <c r="D453" s="3"/>
    </row>
    <row r="454" spans="3:4" ht="14.25" customHeight="1" x14ac:dyDescent="0.25">
      <c r="C454" s="3"/>
      <c r="D454" s="3"/>
    </row>
    <row r="455" spans="3:4" ht="14.25" customHeight="1" x14ac:dyDescent="0.25">
      <c r="C455" s="3"/>
      <c r="D455" s="3"/>
    </row>
    <row r="456" spans="3:4" ht="14.25" customHeight="1" x14ac:dyDescent="0.25">
      <c r="C456" s="3"/>
      <c r="D456" s="3"/>
    </row>
    <row r="457" spans="3:4" ht="14.25" customHeight="1" x14ac:dyDescent="0.25">
      <c r="C457" s="3"/>
      <c r="D457" s="3"/>
    </row>
    <row r="458" spans="3:4" ht="14.25" customHeight="1" x14ac:dyDescent="0.25">
      <c r="C458" s="3"/>
      <c r="D458" s="3"/>
    </row>
    <row r="459" spans="3:4" ht="14.25" customHeight="1" x14ac:dyDescent="0.25">
      <c r="C459" s="3"/>
      <c r="D459" s="3"/>
    </row>
    <row r="460" spans="3:4" ht="14.25" customHeight="1" x14ac:dyDescent="0.25">
      <c r="C460" s="3"/>
      <c r="D460" s="3"/>
    </row>
    <row r="461" spans="3:4" ht="14.25" customHeight="1" x14ac:dyDescent="0.25">
      <c r="C461" s="3"/>
      <c r="D461" s="3"/>
    </row>
    <row r="462" spans="3:4" ht="14.25" customHeight="1" x14ac:dyDescent="0.25">
      <c r="C462" s="3"/>
      <c r="D462" s="3"/>
    </row>
    <row r="463" spans="3:4" ht="14.25" customHeight="1" x14ac:dyDescent="0.25">
      <c r="C463" s="3"/>
      <c r="D463" s="3"/>
    </row>
    <row r="464" spans="3:4" ht="14.25" customHeight="1" x14ac:dyDescent="0.25">
      <c r="C464" s="3"/>
      <c r="D464" s="3"/>
    </row>
    <row r="465" spans="3:4" ht="14.25" customHeight="1" x14ac:dyDescent="0.25">
      <c r="C465" s="3"/>
      <c r="D465" s="3"/>
    </row>
    <row r="466" spans="3:4" ht="14.25" customHeight="1" x14ac:dyDescent="0.25">
      <c r="C466" s="3"/>
      <c r="D466" s="3"/>
    </row>
    <row r="467" spans="3:4" ht="14.25" customHeight="1" x14ac:dyDescent="0.25">
      <c r="C467" s="3"/>
      <c r="D467" s="3"/>
    </row>
    <row r="468" spans="3:4" ht="14.25" customHeight="1" x14ac:dyDescent="0.25">
      <c r="C468" s="3"/>
      <c r="D468" s="3"/>
    </row>
    <row r="469" spans="3:4" ht="14.25" customHeight="1" x14ac:dyDescent="0.25">
      <c r="C469" s="3"/>
      <c r="D469" s="3"/>
    </row>
    <row r="470" spans="3:4" ht="14.25" customHeight="1" x14ac:dyDescent="0.25">
      <c r="C470" s="3"/>
      <c r="D470" s="3"/>
    </row>
    <row r="471" spans="3:4" ht="14.25" customHeight="1" x14ac:dyDescent="0.25">
      <c r="C471" s="3"/>
      <c r="D471" s="3"/>
    </row>
    <row r="472" spans="3:4" ht="14.25" customHeight="1" x14ac:dyDescent="0.25">
      <c r="C472" s="3"/>
      <c r="D472" s="3"/>
    </row>
    <row r="473" spans="3:4" ht="14.25" customHeight="1" x14ac:dyDescent="0.25">
      <c r="C473" s="3"/>
      <c r="D473" s="3"/>
    </row>
    <row r="474" spans="3:4" ht="14.25" customHeight="1" x14ac:dyDescent="0.25">
      <c r="C474" s="3"/>
      <c r="D474" s="3"/>
    </row>
    <row r="475" spans="3:4" ht="14.25" customHeight="1" x14ac:dyDescent="0.25">
      <c r="C475" s="3"/>
      <c r="D475" s="3"/>
    </row>
    <row r="476" spans="3:4" ht="14.25" customHeight="1" x14ac:dyDescent="0.25">
      <c r="C476" s="3"/>
      <c r="D476" s="3"/>
    </row>
    <row r="477" spans="3:4" ht="14.25" customHeight="1" x14ac:dyDescent="0.25">
      <c r="C477" s="3"/>
      <c r="D477" s="3"/>
    </row>
    <row r="478" spans="3:4" ht="14.25" customHeight="1" x14ac:dyDescent="0.25">
      <c r="C478" s="3"/>
      <c r="D478" s="3"/>
    </row>
    <row r="479" spans="3:4" ht="14.25" customHeight="1" x14ac:dyDescent="0.25">
      <c r="C479" s="3"/>
      <c r="D479" s="3"/>
    </row>
    <row r="480" spans="3:4" ht="14.25" customHeight="1" x14ac:dyDescent="0.25">
      <c r="C480" s="3"/>
      <c r="D480" s="3"/>
    </row>
    <row r="481" spans="3:4" ht="14.25" customHeight="1" x14ac:dyDescent="0.25">
      <c r="C481" s="3"/>
      <c r="D481" s="3"/>
    </row>
    <row r="482" spans="3:4" ht="14.25" customHeight="1" x14ac:dyDescent="0.25">
      <c r="C482" s="3"/>
      <c r="D482" s="3"/>
    </row>
    <row r="483" spans="3:4" ht="14.25" customHeight="1" x14ac:dyDescent="0.25">
      <c r="C483" s="3"/>
      <c r="D483" s="3"/>
    </row>
    <row r="484" spans="3:4" ht="14.25" customHeight="1" x14ac:dyDescent="0.25">
      <c r="C484" s="3"/>
      <c r="D484" s="3"/>
    </row>
    <row r="485" spans="3:4" ht="14.25" customHeight="1" x14ac:dyDescent="0.25">
      <c r="C485" s="3"/>
      <c r="D485" s="3"/>
    </row>
    <row r="486" spans="3:4" ht="14.25" customHeight="1" x14ac:dyDescent="0.25">
      <c r="C486" s="3"/>
      <c r="D486" s="3"/>
    </row>
    <row r="487" spans="3:4" ht="14.25" customHeight="1" x14ac:dyDescent="0.25">
      <c r="C487" s="3"/>
      <c r="D487" s="3"/>
    </row>
    <row r="488" spans="3:4" ht="14.25" customHeight="1" x14ac:dyDescent="0.25">
      <c r="C488" s="3"/>
      <c r="D488" s="3"/>
    </row>
    <row r="489" spans="3:4" ht="14.25" customHeight="1" x14ac:dyDescent="0.25">
      <c r="C489" s="3"/>
      <c r="D489" s="3"/>
    </row>
    <row r="490" spans="3:4" ht="14.25" customHeight="1" x14ac:dyDescent="0.25">
      <c r="C490" s="3"/>
      <c r="D490" s="3"/>
    </row>
    <row r="491" spans="3:4" ht="14.25" customHeight="1" x14ac:dyDescent="0.25">
      <c r="C491" s="3"/>
      <c r="D491" s="3"/>
    </row>
    <row r="492" spans="3:4" ht="14.25" customHeight="1" x14ac:dyDescent="0.25">
      <c r="C492" s="3"/>
      <c r="D492" s="3"/>
    </row>
    <row r="493" spans="3:4" ht="14.25" customHeight="1" x14ac:dyDescent="0.25">
      <c r="C493" s="3"/>
      <c r="D493" s="3"/>
    </row>
    <row r="494" spans="3:4" ht="14.25" customHeight="1" x14ac:dyDescent="0.25">
      <c r="C494" s="3"/>
      <c r="D494" s="3"/>
    </row>
    <row r="495" spans="3:4" ht="14.25" customHeight="1" x14ac:dyDescent="0.25">
      <c r="C495" s="3"/>
      <c r="D495" s="3"/>
    </row>
    <row r="496" spans="3:4" ht="14.25" customHeight="1" x14ac:dyDescent="0.25">
      <c r="C496" s="3"/>
      <c r="D496" s="3"/>
    </row>
    <row r="497" spans="3:4" ht="14.25" customHeight="1" x14ac:dyDescent="0.25">
      <c r="C497" s="3"/>
      <c r="D497" s="3"/>
    </row>
    <row r="498" spans="3:4" ht="14.25" customHeight="1" x14ac:dyDescent="0.25">
      <c r="C498" s="3"/>
      <c r="D498" s="3"/>
    </row>
    <row r="499" spans="3:4" ht="14.25" customHeight="1" x14ac:dyDescent="0.25">
      <c r="C499" s="3"/>
      <c r="D499" s="3"/>
    </row>
    <row r="500" spans="3:4" ht="14.25" customHeight="1" x14ac:dyDescent="0.25">
      <c r="C500" s="3"/>
      <c r="D500" s="3"/>
    </row>
    <row r="501" spans="3:4" ht="14.25" customHeight="1" x14ac:dyDescent="0.25">
      <c r="C501" s="3"/>
      <c r="D501" s="3"/>
    </row>
    <row r="502" spans="3:4" ht="14.25" customHeight="1" x14ac:dyDescent="0.25">
      <c r="C502" s="3"/>
      <c r="D502" s="3"/>
    </row>
    <row r="503" spans="3:4" ht="14.25" customHeight="1" x14ac:dyDescent="0.25">
      <c r="C503" s="3"/>
      <c r="D503" s="3"/>
    </row>
    <row r="504" spans="3:4" ht="14.25" customHeight="1" x14ac:dyDescent="0.25">
      <c r="C504" s="3"/>
      <c r="D504" s="3"/>
    </row>
    <row r="505" spans="3:4" ht="14.25" customHeight="1" x14ac:dyDescent="0.25">
      <c r="C505" s="3"/>
      <c r="D505" s="3"/>
    </row>
    <row r="506" spans="3:4" ht="14.25" customHeight="1" x14ac:dyDescent="0.25">
      <c r="C506" s="3"/>
      <c r="D506" s="3"/>
    </row>
    <row r="507" spans="3:4" ht="14.25" customHeight="1" x14ac:dyDescent="0.25">
      <c r="C507" s="3"/>
      <c r="D507" s="3"/>
    </row>
    <row r="508" spans="3:4" ht="14.25" customHeight="1" x14ac:dyDescent="0.25">
      <c r="C508" s="3"/>
      <c r="D508" s="3"/>
    </row>
    <row r="509" spans="3:4" ht="14.25" customHeight="1" x14ac:dyDescent="0.25">
      <c r="C509" s="3"/>
      <c r="D509" s="3"/>
    </row>
    <row r="510" spans="3:4" ht="14.25" customHeight="1" x14ac:dyDescent="0.25">
      <c r="C510" s="3"/>
      <c r="D510" s="3"/>
    </row>
    <row r="511" spans="3:4" ht="14.25" customHeight="1" x14ac:dyDescent="0.25">
      <c r="C511" s="3"/>
      <c r="D511" s="3"/>
    </row>
    <row r="512" spans="3:4" ht="14.25" customHeight="1" x14ac:dyDescent="0.25">
      <c r="C512" s="3"/>
      <c r="D512" s="3"/>
    </row>
    <row r="513" spans="3:4" ht="14.25" customHeight="1" x14ac:dyDescent="0.25">
      <c r="C513" s="3"/>
      <c r="D513" s="3"/>
    </row>
    <row r="514" spans="3:4" ht="14.25" customHeight="1" x14ac:dyDescent="0.25">
      <c r="C514" s="3"/>
      <c r="D514" s="3"/>
    </row>
    <row r="515" spans="3:4" ht="14.25" customHeight="1" x14ac:dyDescent="0.25">
      <c r="C515" s="3"/>
      <c r="D515" s="3"/>
    </row>
    <row r="516" spans="3:4" ht="14.25" customHeight="1" x14ac:dyDescent="0.25">
      <c r="C516" s="3"/>
      <c r="D516" s="3"/>
    </row>
    <row r="517" spans="3:4" ht="14.25" customHeight="1" x14ac:dyDescent="0.25">
      <c r="C517" s="3"/>
      <c r="D517" s="3"/>
    </row>
    <row r="518" spans="3:4" ht="14.25" customHeight="1" x14ac:dyDescent="0.25">
      <c r="C518" s="3"/>
      <c r="D518" s="3"/>
    </row>
    <row r="519" spans="3:4" ht="14.25" customHeight="1" x14ac:dyDescent="0.25">
      <c r="C519" s="3"/>
      <c r="D519" s="3"/>
    </row>
    <row r="520" spans="3:4" ht="14.25" customHeight="1" x14ac:dyDescent="0.25">
      <c r="C520" s="3"/>
      <c r="D520" s="3"/>
    </row>
    <row r="521" spans="3:4" ht="14.25" customHeight="1" x14ac:dyDescent="0.25">
      <c r="C521" s="3"/>
      <c r="D521" s="3"/>
    </row>
    <row r="522" spans="3:4" ht="14.25" customHeight="1" x14ac:dyDescent="0.25">
      <c r="C522" s="3"/>
      <c r="D522" s="3"/>
    </row>
    <row r="523" spans="3:4" ht="14.25" customHeight="1" x14ac:dyDescent="0.25">
      <c r="C523" s="3"/>
      <c r="D523" s="3"/>
    </row>
    <row r="524" spans="3:4" ht="14.25" customHeight="1" x14ac:dyDescent="0.25">
      <c r="C524" s="3"/>
      <c r="D524" s="3"/>
    </row>
    <row r="525" spans="3:4" ht="14.25" customHeight="1" x14ac:dyDescent="0.25">
      <c r="C525" s="3"/>
      <c r="D525" s="3"/>
    </row>
    <row r="526" spans="3:4" ht="14.25" customHeight="1" x14ac:dyDescent="0.25">
      <c r="C526" s="3"/>
      <c r="D526" s="3"/>
    </row>
    <row r="527" spans="3:4" ht="14.25" customHeight="1" x14ac:dyDescent="0.25">
      <c r="C527" s="3"/>
      <c r="D527" s="3"/>
    </row>
    <row r="528" spans="3:4" ht="14.25" customHeight="1" x14ac:dyDescent="0.25">
      <c r="C528" s="3"/>
      <c r="D528" s="3"/>
    </row>
    <row r="529" spans="3:4" ht="14.25" customHeight="1" x14ac:dyDescent="0.25">
      <c r="C529" s="3"/>
      <c r="D529" s="3"/>
    </row>
    <row r="530" spans="3:4" ht="14.25" customHeight="1" x14ac:dyDescent="0.25">
      <c r="C530" s="3"/>
      <c r="D530" s="3"/>
    </row>
    <row r="531" spans="3:4" ht="14.25" customHeight="1" x14ac:dyDescent="0.25">
      <c r="C531" s="3"/>
      <c r="D531" s="3"/>
    </row>
    <row r="532" spans="3:4" ht="14.25" customHeight="1" x14ac:dyDescent="0.25">
      <c r="C532" s="3"/>
      <c r="D532" s="3"/>
    </row>
    <row r="533" spans="3:4" ht="14.25" customHeight="1" x14ac:dyDescent="0.25">
      <c r="C533" s="3"/>
      <c r="D533" s="3"/>
    </row>
    <row r="534" spans="3:4" ht="14.25" customHeight="1" x14ac:dyDescent="0.25">
      <c r="C534" s="3"/>
      <c r="D534" s="3"/>
    </row>
    <row r="535" spans="3:4" ht="14.25" customHeight="1" x14ac:dyDescent="0.25">
      <c r="C535" s="3"/>
      <c r="D535" s="3"/>
    </row>
    <row r="536" spans="3:4" ht="14.25" customHeight="1" x14ac:dyDescent="0.25">
      <c r="C536" s="3"/>
      <c r="D536" s="3"/>
    </row>
    <row r="537" spans="3:4" ht="14.25" customHeight="1" x14ac:dyDescent="0.25">
      <c r="C537" s="3"/>
      <c r="D537" s="3"/>
    </row>
    <row r="538" spans="3:4" ht="14.25" customHeight="1" x14ac:dyDescent="0.25">
      <c r="C538" s="3"/>
      <c r="D538" s="3"/>
    </row>
    <row r="539" spans="3:4" ht="14.25" customHeight="1" x14ac:dyDescent="0.25">
      <c r="C539" s="3"/>
      <c r="D539" s="3"/>
    </row>
    <row r="540" spans="3:4" ht="14.25" customHeight="1" x14ac:dyDescent="0.25">
      <c r="C540" s="3"/>
      <c r="D540" s="3"/>
    </row>
    <row r="541" spans="3:4" ht="14.25" customHeight="1" x14ac:dyDescent="0.25">
      <c r="C541" s="3"/>
      <c r="D541" s="3"/>
    </row>
    <row r="542" spans="3:4" ht="14.25" customHeight="1" x14ac:dyDescent="0.25">
      <c r="C542" s="3"/>
      <c r="D542" s="3"/>
    </row>
    <row r="543" spans="3:4" ht="14.25" customHeight="1" x14ac:dyDescent="0.25">
      <c r="C543" s="3"/>
      <c r="D543" s="3"/>
    </row>
    <row r="544" spans="3:4" ht="14.25" customHeight="1" x14ac:dyDescent="0.25">
      <c r="C544" s="3"/>
      <c r="D544" s="3"/>
    </row>
    <row r="545" spans="3:4" ht="14.25" customHeight="1" x14ac:dyDescent="0.25">
      <c r="C545" s="3"/>
      <c r="D545" s="3"/>
    </row>
    <row r="546" spans="3:4" ht="14.25" customHeight="1" x14ac:dyDescent="0.25">
      <c r="C546" s="3"/>
      <c r="D546" s="3"/>
    </row>
    <row r="547" spans="3:4" ht="14.25" customHeight="1" x14ac:dyDescent="0.25">
      <c r="C547" s="3"/>
      <c r="D547" s="3"/>
    </row>
    <row r="548" spans="3:4" ht="14.25" customHeight="1" x14ac:dyDescent="0.25">
      <c r="C548" s="3"/>
      <c r="D548" s="3"/>
    </row>
    <row r="549" spans="3:4" ht="14.25" customHeight="1" x14ac:dyDescent="0.25">
      <c r="C549" s="3"/>
      <c r="D549" s="3"/>
    </row>
    <row r="550" spans="3:4" ht="14.25" customHeight="1" x14ac:dyDescent="0.25">
      <c r="C550" s="3"/>
      <c r="D550" s="3"/>
    </row>
    <row r="551" spans="3:4" ht="14.25" customHeight="1" x14ac:dyDescent="0.25">
      <c r="C551" s="3"/>
      <c r="D551" s="3"/>
    </row>
    <row r="552" spans="3:4" ht="14.25" customHeight="1" x14ac:dyDescent="0.25">
      <c r="C552" s="3"/>
      <c r="D552" s="3"/>
    </row>
    <row r="553" spans="3:4" ht="14.25" customHeight="1" x14ac:dyDescent="0.25">
      <c r="C553" s="3"/>
      <c r="D553" s="3"/>
    </row>
    <row r="554" spans="3:4" ht="14.25" customHeight="1" x14ac:dyDescent="0.25">
      <c r="C554" s="3"/>
      <c r="D554" s="3"/>
    </row>
    <row r="555" spans="3:4" ht="14.25" customHeight="1" x14ac:dyDescent="0.25">
      <c r="C555" s="3"/>
      <c r="D555" s="3"/>
    </row>
    <row r="556" spans="3:4" ht="14.25" customHeight="1" x14ac:dyDescent="0.25">
      <c r="C556" s="3"/>
      <c r="D556" s="3"/>
    </row>
    <row r="557" spans="3:4" ht="14.25" customHeight="1" x14ac:dyDescent="0.25">
      <c r="C557" s="3"/>
      <c r="D557" s="3"/>
    </row>
    <row r="558" spans="3:4" ht="14.25" customHeight="1" x14ac:dyDescent="0.25">
      <c r="C558" s="3"/>
      <c r="D558" s="3"/>
    </row>
    <row r="559" spans="3:4" ht="14.25" customHeight="1" x14ac:dyDescent="0.25">
      <c r="C559" s="3"/>
      <c r="D559" s="3"/>
    </row>
    <row r="560" spans="3:4" ht="14.25" customHeight="1" x14ac:dyDescent="0.25">
      <c r="C560" s="3"/>
      <c r="D560" s="3"/>
    </row>
    <row r="561" spans="3:4" ht="14.25" customHeight="1" x14ac:dyDescent="0.25">
      <c r="C561" s="3"/>
      <c r="D561" s="3"/>
    </row>
    <row r="562" spans="3:4" ht="14.25" customHeight="1" x14ac:dyDescent="0.25">
      <c r="C562" s="3"/>
      <c r="D562" s="3"/>
    </row>
    <row r="563" spans="3:4" ht="14.25" customHeight="1" x14ac:dyDescent="0.25">
      <c r="C563" s="3"/>
      <c r="D563" s="3"/>
    </row>
    <row r="564" spans="3:4" ht="14.25" customHeight="1" x14ac:dyDescent="0.25">
      <c r="C564" s="3"/>
      <c r="D564" s="3"/>
    </row>
    <row r="565" spans="3:4" ht="14.25" customHeight="1" x14ac:dyDescent="0.25">
      <c r="C565" s="3"/>
      <c r="D565" s="3"/>
    </row>
    <row r="566" spans="3:4" ht="14.25" customHeight="1" x14ac:dyDescent="0.25">
      <c r="C566" s="3"/>
      <c r="D566" s="3"/>
    </row>
    <row r="567" spans="3:4" ht="14.25" customHeight="1" x14ac:dyDescent="0.25">
      <c r="C567" s="3"/>
      <c r="D567" s="3"/>
    </row>
    <row r="568" spans="3:4" ht="14.25" customHeight="1" x14ac:dyDescent="0.25">
      <c r="C568" s="3"/>
      <c r="D568" s="3"/>
    </row>
    <row r="569" spans="3:4" ht="14.25" customHeight="1" x14ac:dyDescent="0.25">
      <c r="C569" s="3"/>
      <c r="D569" s="3"/>
    </row>
    <row r="570" spans="3:4" ht="14.25" customHeight="1" x14ac:dyDescent="0.25">
      <c r="C570" s="3"/>
      <c r="D570" s="3"/>
    </row>
    <row r="571" spans="3:4" ht="14.25" customHeight="1" x14ac:dyDescent="0.25">
      <c r="C571" s="3"/>
      <c r="D571" s="3"/>
    </row>
    <row r="572" spans="3:4" ht="14.25" customHeight="1" x14ac:dyDescent="0.25">
      <c r="C572" s="3"/>
      <c r="D572" s="3"/>
    </row>
    <row r="573" spans="3:4" ht="14.25" customHeight="1" x14ac:dyDescent="0.25">
      <c r="C573" s="3"/>
      <c r="D573" s="3"/>
    </row>
    <row r="574" spans="3:4" ht="14.25" customHeight="1" x14ac:dyDescent="0.25">
      <c r="C574" s="3"/>
      <c r="D574" s="3"/>
    </row>
    <row r="575" spans="3:4" ht="14.25" customHeight="1" x14ac:dyDescent="0.25">
      <c r="C575" s="3"/>
      <c r="D575" s="3"/>
    </row>
    <row r="576" spans="3:4" ht="14.25" customHeight="1" x14ac:dyDescent="0.25">
      <c r="C576" s="3"/>
      <c r="D576" s="3"/>
    </row>
    <row r="577" spans="3:4" ht="14.25" customHeight="1" x14ac:dyDescent="0.25">
      <c r="C577" s="3"/>
      <c r="D577" s="3"/>
    </row>
    <row r="578" spans="3:4" ht="14.25" customHeight="1" x14ac:dyDescent="0.25">
      <c r="C578" s="3"/>
      <c r="D578" s="3"/>
    </row>
    <row r="579" spans="3:4" ht="14.25" customHeight="1" x14ac:dyDescent="0.25">
      <c r="C579" s="3"/>
      <c r="D579" s="3"/>
    </row>
    <row r="580" spans="3:4" ht="14.25" customHeight="1" x14ac:dyDescent="0.25">
      <c r="C580" s="3"/>
      <c r="D580" s="3"/>
    </row>
    <row r="581" spans="3:4" ht="14.25" customHeight="1" x14ac:dyDescent="0.25">
      <c r="C581" s="3"/>
      <c r="D581" s="3"/>
    </row>
    <row r="582" spans="3:4" ht="14.25" customHeight="1" x14ac:dyDescent="0.25">
      <c r="C582" s="3"/>
      <c r="D582" s="3"/>
    </row>
    <row r="583" spans="3:4" ht="14.25" customHeight="1" x14ac:dyDescent="0.25">
      <c r="C583" s="3"/>
      <c r="D583" s="3"/>
    </row>
    <row r="584" spans="3:4" ht="14.25" customHeight="1" x14ac:dyDescent="0.25">
      <c r="C584" s="3"/>
      <c r="D584" s="3"/>
    </row>
    <row r="585" spans="3:4" ht="14.25" customHeight="1" x14ac:dyDescent="0.25">
      <c r="C585" s="3"/>
      <c r="D585" s="3"/>
    </row>
    <row r="586" spans="3:4" ht="14.25" customHeight="1" x14ac:dyDescent="0.25">
      <c r="C586" s="3"/>
      <c r="D586" s="3"/>
    </row>
    <row r="587" spans="3:4" ht="14.25" customHeight="1" x14ac:dyDescent="0.25">
      <c r="C587" s="3"/>
      <c r="D587" s="3"/>
    </row>
    <row r="588" spans="3:4" ht="14.25" customHeight="1" x14ac:dyDescent="0.25">
      <c r="C588" s="3"/>
      <c r="D588" s="3"/>
    </row>
    <row r="589" spans="3:4" ht="14.25" customHeight="1" x14ac:dyDescent="0.25">
      <c r="C589" s="3"/>
      <c r="D589" s="3"/>
    </row>
    <row r="590" spans="3:4" ht="14.25" customHeight="1" x14ac:dyDescent="0.25">
      <c r="C590" s="3"/>
      <c r="D590" s="3"/>
    </row>
    <row r="591" spans="3:4" ht="14.25" customHeight="1" x14ac:dyDescent="0.25">
      <c r="C591" s="3"/>
      <c r="D591" s="3"/>
    </row>
    <row r="592" spans="3:4" ht="14.25" customHeight="1" x14ac:dyDescent="0.25">
      <c r="C592" s="3"/>
      <c r="D592" s="3"/>
    </row>
    <row r="593" spans="3:4" ht="14.25" customHeight="1" x14ac:dyDescent="0.25">
      <c r="C593" s="3"/>
      <c r="D593" s="3"/>
    </row>
    <row r="594" spans="3:4" ht="14.25" customHeight="1" x14ac:dyDescent="0.25">
      <c r="C594" s="3"/>
      <c r="D594" s="3"/>
    </row>
    <row r="595" spans="3:4" ht="14.25" customHeight="1" x14ac:dyDescent="0.25">
      <c r="C595" s="3"/>
      <c r="D595" s="3"/>
    </row>
    <row r="596" spans="3:4" ht="14.25" customHeight="1" x14ac:dyDescent="0.25">
      <c r="C596" s="3"/>
      <c r="D596" s="3"/>
    </row>
    <row r="597" spans="3:4" ht="14.25" customHeight="1" x14ac:dyDescent="0.25">
      <c r="C597" s="3"/>
      <c r="D597" s="3"/>
    </row>
    <row r="598" spans="3:4" ht="14.25" customHeight="1" x14ac:dyDescent="0.25">
      <c r="C598" s="3"/>
      <c r="D598" s="3"/>
    </row>
    <row r="599" spans="3:4" ht="14.25" customHeight="1" x14ac:dyDescent="0.25">
      <c r="C599" s="3"/>
      <c r="D599" s="3"/>
    </row>
    <row r="600" spans="3:4" ht="14.25" customHeight="1" x14ac:dyDescent="0.25">
      <c r="C600" s="3"/>
      <c r="D600" s="3"/>
    </row>
    <row r="601" spans="3:4" ht="14.25" customHeight="1" x14ac:dyDescent="0.25">
      <c r="C601" s="3"/>
      <c r="D601" s="3"/>
    </row>
    <row r="602" spans="3:4" ht="14.25" customHeight="1" x14ac:dyDescent="0.25">
      <c r="C602" s="3"/>
      <c r="D602" s="3"/>
    </row>
    <row r="603" spans="3:4" ht="14.25" customHeight="1" x14ac:dyDescent="0.25">
      <c r="C603" s="3"/>
      <c r="D603" s="3"/>
    </row>
    <row r="604" spans="3:4" ht="14.25" customHeight="1" x14ac:dyDescent="0.25">
      <c r="C604" s="3"/>
      <c r="D604" s="3"/>
    </row>
    <row r="605" spans="3:4" ht="14.25" customHeight="1" x14ac:dyDescent="0.25">
      <c r="C605" s="3"/>
      <c r="D605" s="3"/>
    </row>
    <row r="606" spans="3:4" ht="14.25" customHeight="1" x14ac:dyDescent="0.25">
      <c r="C606" s="3"/>
      <c r="D606" s="3"/>
    </row>
    <row r="607" spans="3:4" ht="14.25" customHeight="1" x14ac:dyDescent="0.25">
      <c r="C607" s="3"/>
      <c r="D607" s="3"/>
    </row>
    <row r="608" spans="3:4" ht="14.25" customHeight="1" x14ac:dyDescent="0.25">
      <c r="C608" s="3"/>
      <c r="D608" s="3"/>
    </row>
    <row r="609" spans="3:4" ht="14.25" customHeight="1" x14ac:dyDescent="0.25">
      <c r="C609" s="3"/>
      <c r="D609" s="3"/>
    </row>
    <row r="610" spans="3:4" ht="14.25" customHeight="1" x14ac:dyDescent="0.25">
      <c r="C610" s="3"/>
      <c r="D610" s="3"/>
    </row>
    <row r="611" spans="3:4" ht="14.25" customHeight="1" x14ac:dyDescent="0.25">
      <c r="C611" s="3"/>
      <c r="D611" s="3"/>
    </row>
    <row r="612" spans="3:4" ht="14.25" customHeight="1" x14ac:dyDescent="0.25">
      <c r="C612" s="3"/>
      <c r="D612" s="3"/>
    </row>
    <row r="613" spans="3:4" ht="14.25" customHeight="1" x14ac:dyDescent="0.25">
      <c r="C613" s="3"/>
      <c r="D613" s="3"/>
    </row>
    <row r="614" spans="3:4" ht="14.25" customHeight="1" x14ac:dyDescent="0.25">
      <c r="C614" s="3"/>
      <c r="D614" s="3"/>
    </row>
    <row r="615" spans="3:4" ht="14.25" customHeight="1" x14ac:dyDescent="0.25">
      <c r="C615" s="3"/>
      <c r="D615" s="3"/>
    </row>
    <row r="616" spans="3:4" ht="14.25" customHeight="1" x14ac:dyDescent="0.25">
      <c r="C616" s="3"/>
      <c r="D616" s="3"/>
    </row>
    <row r="617" spans="3:4" ht="14.25" customHeight="1" x14ac:dyDescent="0.25">
      <c r="C617" s="3"/>
      <c r="D617" s="3"/>
    </row>
    <row r="618" spans="3:4" ht="14.25" customHeight="1" x14ac:dyDescent="0.25">
      <c r="C618" s="3"/>
      <c r="D618" s="3"/>
    </row>
    <row r="619" spans="3:4" ht="14.25" customHeight="1" x14ac:dyDescent="0.25">
      <c r="C619" s="3"/>
      <c r="D619" s="3"/>
    </row>
    <row r="620" spans="3:4" ht="14.25" customHeight="1" x14ac:dyDescent="0.25">
      <c r="C620" s="3"/>
      <c r="D620" s="3"/>
    </row>
    <row r="621" spans="3:4" ht="14.25" customHeight="1" x14ac:dyDescent="0.25">
      <c r="C621" s="3"/>
      <c r="D621" s="3"/>
    </row>
    <row r="622" spans="3:4" ht="14.25" customHeight="1" x14ac:dyDescent="0.25">
      <c r="C622" s="3"/>
      <c r="D622" s="3"/>
    </row>
    <row r="623" spans="3:4" ht="14.25" customHeight="1" x14ac:dyDescent="0.25">
      <c r="C623" s="3"/>
      <c r="D623" s="3"/>
    </row>
    <row r="624" spans="3:4" ht="14.25" customHeight="1" x14ac:dyDescent="0.25">
      <c r="C624" s="3"/>
      <c r="D624" s="3"/>
    </row>
    <row r="625" spans="3:4" ht="14.25" customHeight="1" x14ac:dyDescent="0.25">
      <c r="C625" s="3"/>
      <c r="D625" s="3"/>
    </row>
    <row r="626" spans="3:4" ht="14.25" customHeight="1" x14ac:dyDescent="0.25">
      <c r="C626" s="3"/>
      <c r="D626" s="3"/>
    </row>
    <row r="627" spans="3:4" ht="14.25" customHeight="1" x14ac:dyDescent="0.25">
      <c r="C627" s="3"/>
      <c r="D627" s="3"/>
    </row>
    <row r="628" spans="3:4" ht="14.25" customHeight="1" x14ac:dyDescent="0.25">
      <c r="C628" s="3"/>
      <c r="D628" s="3"/>
    </row>
    <row r="629" spans="3:4" ht="14.25" customHeight="1" x14ac:dyDescent="0.25">
      <c r="C629" s="3"/>
      <c r="D629" s="3"/>
    </row>
    <row r="630" spans="3:4" ht="14.25" customHeight="1" x14ac:dyDescent="0.25">
      <c r="C630" s="3"/>
      <c r="D630" s="3"/>
    </row>
    <row r="631" spans="3:4" ht="14.25" customHeight="1" x14ac:dyDescent="0.25">
      <c r="C631" s="3"/>
      <c r="D631" s="3"/>
    </row>
    <row r="632" spans="3:4" ht="14.25" customHeight="1" x14ac:dyDescent="0.25">
      <c r="C632" s="3"/>
      <c r="D632" s="3"/>
    </row>
    <row r="633" spans="3:4" ht="14.25" customHeight="1" x14ac:dyDescent="0.25">
      <c r="C633" s="3"/>
      <c r="D633" s="3"/>
    </row>
    <row r="634" spans="3:4" ht="14.25" customHeight="1" x14ac:dyDescent="0.25">
      <c r="C634" s="3"/>
      <c r="D634" s="3"/>
    </row>
    <row r="635" spans="3:4" ht="14.25" customHeight="1" x14ac:dyDescent="0.25">
      <c r="C635" s="3"/>
      <c r="D635" s="3"/>
    </row>
    <row r="636" spans="3:4" ht="14.25" customHeight="1" x14ac:dyDescent="0.25">
      <c r="C636" s="3"/>
      <c r="D636" s="3"/>
    </row>
    <row r="637" spans="3:4" ht="14.25" customHeight="1" x14ac:dyDescent="0.25">
      <c r="C637" s="3"/>
      <c r="D637" s="3"/>
    </row>
    <row r="638" spans="3:4" ht="14.25" customHeight="1" x14ac:dyDescent="0.25">
      <c r="C638" s="3"/>
      <c r="D638" s="3"/>
    </row>
    <row r="639" spans="3:4" ht="14.25" customHeight="1" x14ac:dyDescent="0.25">
      <c r="C639" s="3"/>
      <c r="D639" s="3"/>
    </row>
    <row r="640" spans="3:4" ht="14.25" customHeight="1" x14ac:dyDescent="0.25">
      <c r="C640" s="3"/>
      <c r="D640" s="3"/>
    </row>
    <row r="641" spans="3:4" ht="14.25" customHeight="1" x14ac:dyDescent="0.25">
      <c r="C641" s="3"/>
      <c r="D641" s="3"/>
    </row>
    <row r="642" spans="3:4" ht="14.25" customHeight="1" x14ac:dyDescent="0.25">
      <c r="C642" s="3"/>
      <c r="D642" s="3"/>
    </row>
    <row r="643" spans="3:4" ht="14.25" customHeight="1" x14ac:dyDescent="0.25">
      <c r="C643" s="3"/>
      <c r="D643" s="3"/>
    </row>
    <row r="644" spans="3:4" ht="14.25" customHeight="1" x14ac:dyDescent="0.25">
      <c r="C644" s="3"/>
      <c r="D644" s="3"/>
    </row>
    <row r="645" spans="3:4" ht="14.25" customHeight="1" x14ac:dyDescent="0.25">
      <c r="C645" s="3"/>
      <c r="D645" s="3"/>
    </row>
    <row r="646" spans="3:4" ht="14.25" customHeight="1" x14ac:dyDescent="0.25">
      <c r="C646" s="3"/>
      <c r="D646" s="3"/>
    </row>
    <row r="647" spans="3:4" ht="14.25" customHeight="1" x14ac:dyDescent="0.25">
      <c r="C647" s="3"/>
      <c r="D647" s="3"/>
    </row>
    <row r="648" spans="3:4" ht="14.25" customHeight="1" x14ac:dyDescent="0.25">
      <c r="C648" s="3"/>
      <c r="D648" s="3"/>
    </row>
    <row r="649" spans="3:4" ht="14.25" customHeight="1" x14ac:dyDescent="0.25">
      <c r="C649" s="3"/>
      <c r="D649" s="3"/>
    </row>
    <row r="650" spans="3:4" ht="14.25" customHeight="1" x14ac:dyDescent="0.25">
      <c r="C650" s="3"/>
      <c r="D650" s="3"/>
    </row>
    <row r="651" spans="3:4" ht="14.25" customHeight="1" x14ac:dyDescent="0.25">
      <c r="C651" s="3"/>
      <c r="D651" s="3"/>
    </row>
    <row r="652" spans="3:4" ht="14.25" customHeight="1" x14ac:dyDescent="0.25">
      <c r="C652" s="3"/>
      <c r="D652" s="3"/>
    </row>
    <row r="653" spans="3:4" ht="14.25" customHeight="1" x14ac:dyDescent="0.25">
      <c r="C653" s="3"/>
      <c r="D653" s="3"/>
    </row>
    <row r="654" spans="3:4" ht="14.25" customHeight="1" x14ac:dyDescent="0.25">
      <c r="C654" s="3"/>
      <c r="D654" s="3"/>
    </row>
    <row r="655" spans="3:4" ht="14.25" customHeight="1" x14ac:dyDescent="0.25">
      <c r="C655" s="3"/>
      <c r="D655" s="3"/>
    </row>
    <row r="656" spans="3:4" ht="14.25" customHeight="1" x14ac:dyDescent="0.25">
      <c r="C656" s="3"/>
      <c r="D656" s="3"/>
    </row>
    <row r="657" spans="3:4" ht="14.25" customHeight="1" x14ac:dyDescent="0.25">
      <c r="C657" s="3"/>
      <c r="D657" s="3"/>
    </row>
    <row r="658" spans="3:4" ht="14.25" customHeight="1" x14ac:dyDescent="0.25">
      <c r="C658" s="3"/>
      <c r="D658" s="3"/>
    </row>
    <row r="659" spans="3:4" ht="14.25" customHeight="1" x14ac:dyDescent="0.25">
      <c r="C659" s="3"/>
      <c r="D659" s="3"/>
    </row>
    <row r="660" spans="3:4" ht="14.25" customHeight="1" x14ac:dyDescent="0.25">
      <c r="C660" s="3"/>
      <c r="D660" s="3"/>
    </row>
    <row r="661" spans="3:4" ht="14.25" customHeight="1" x14ac:dyDescent="0.25">
      <c r="C661" s="3"/>
      <c r="D661" s="3"/>
    </row>
    <row r="662" spans="3:4" ht="14.25" customHeight="1" x14ac:dyDescent="0.25">
      <c r="C662" s="3"/>
      <c r="D662" s="3"/>
    </row>
    <row r="663" spans="3:4" ht="14.25" customHeight="1" x14ac:dyDescent="0.25">
      <c r="C663" s="3"/>
      <c r="D663" s="3"/>
    </row>
    <row r="664" spans="3:4" ht="14.25" customHeight="1" x14ac:dyDescent="0.25">
      <c r="C664" s="3"/>
      <c r="D664" s="3"/>
    </row>
    <row r="665" spans="3:4" ht="14.25" customHeight="1" x14ac:dyDescent="0.25">
      <c r="C665" s="3"/>
      <c r="D665" s="3"/>
    </row>
    <row r="666" spans="3:4" ht="14.25" customHeight="1" x14ac:dyDescent="0.25">
      <c r="C666" s="3"/>
      <c r="D666" s="3"/>
    </row>
    <row r="667" spans="3:4" ht="14.25" customHeight="1" x14ac:dyDescent="0.25">
      <c r="C667" s="3"/>
      <c r="D667" s="3"/>
    </row>
    <row r="668" spans="3:4" ht="14.25" customHeight="1" x14ac:dyDescent="0.25">
      <c r="C668" s="3"/>
      <c r="D668" s="3"/>
    </row>
    <row r="669" spans="3:4" ht="14.25" customHeight="1" x14ac:dyDescent="0.25">
      <c r="C669" s="3"/>
      <c r="D669" s="3"/>
    </row>
    <row r="670" spans="3:4" ht="14.25" customHeight="1" x14ac:dyDescent="0.25">
      <c r="C670" s="3"/>
      <c r="D670" s="3"/>
    </row>
    <row r="671" spans="3:4" ht="14.25" customHeight="1" x14ac:dyDescent="0.25">
      <c r="C671" s="3"/>
      <c r="D671" s="3"/>
    </row>
    <row r="672" spans="3:4" ht="14.25" customHeight="1" x14ac:dyDescent="0.25">
      <c r="C672" s="3"/>
      <c r="D672" s="3"/>
    </row>
    <row r="673" spans="3:4" ht="14.25" customHeight="1" x14ac:dyDescent="0.25">
      <c r="C673" s="3"/>
      <c r="D673" s="3"/>
    </row>
    <row r="674" spans="3:4" ht="14.25" customHeight="1" x14ac:dyDescent="0.25">
      <c r="C674" s="3"/>
      <c r="D674" s="3"/>
    </row>
    <row r="675" spans="3:4" ht="14.25" customHeight="1" x14ac:dyDescent="0.25">
      <c r="C675" s="3"/>
      <c r="D675" s="3"/>
    </row>
    <row r="676" spans="3:4" ht="14.25" customHeight="1" x14ac:dyDescent="0.25">
      <c r="C676" s="3"/>
      <c r="D676" s="3"/>
    </row>
    <row r="677" spans="3:4" ht="14.25" customHeight="1" x14ac:dyDescent="0.25">
      <c r="C677" s="3"/>
      <c r="D677" s="3"/>
    </row>
    <row r="678" spans="3:4" ht="14.25" customHeight="1" x14ac:dyDescent="0.25">
      <c r="C678" s="3"/>
      <c r="D678" s="3"/>
    </row>
    <row r="679" spans="3:4" ht="14.25" customHeight="1" x14ac:dyDescent="0.25">
      <c r="C679" s="3"/>
      <c r="D679" s="3"/>
    </row>
    <row r="680" spans="3:4" ht="14.25" customHeight="1" x14ac:dyDescent="0.25">
      <c r="C680" s="3"/>
      <c r="D680" s="3"/>
    </row>
    <row r="681" spans="3:4" ht="14.25" customHeight="1" x14ac:dyDescent="0.25">
      <c r="C681" s="3"/>
      <c r="D681" s="3"/>
    </row>
    <row r="682" spans="3:4" ht="14.25" customHeight="1" x14ac:dyDescent="0.25">
      <c r="C682" s="3"/>
      <c r="D682" s="3"/>
    </row>
    <row r="683" spans="3:4" ht="14.25" customHeight="1" x14ac:dyDescent="0.25">
      <c r="C683" s="3"/>
      <c r="D683" s="3"/>
    </row>
    <row r="684" spans="3:4" ht="14.25" customHeight="1" x14ac:dyDescent="0.25">
      <c r="C684" s="3"/>
      <c r="D684" s="3"/>
    </row>
    <row r="685" spans="3:4" ht="14.25" customHeight="1" x14ac:dyDescent="0.25">
      <c r="C685" s="3"/>
      <c r="D685" s="3"/>
    </row>
    <row r="686" spans="3:4" ht="14.25" customHeight="1" x14ac:dyDescent="0.25">
      <c r="C686" s="3"/>
      <c r="D686" s="3"/>
    </row>
    <row r="687" spans="3:4" ht="14.25" customHeight="1" x14ac:dyDescent="0.25">
      <c r="C687" s="3"/>
      <c r="D687" s="3"/>
    </row>
    <row r="688" spans="3:4" ht="14.25" customHeight="1" x14ac:dyDescent="0.25">
      <c r="C688" s="3"/>
      <c r="D688" s="3"/>
    </row>
    <row r="689" spans="3:4" ht="14.25" customHeight="1" x14ac:dyDescent="0.25">
      <c r="C689" s="3"/>
      <c r="D689" s="3"/>
    </row>
    <row r="690" spans="3:4" ht="14.25" customHeight="1" x14ac:dyDescent="0.25">
      <c r="C690" s="3"/>
      <c r="D690" s="3"/>
    </row>
    <row r="691" spans="3:4" ht="14.25" customHeight="1" x14ac:dyDescent="0.25">
      <c r="C691" s="3"/>
      <c r="D691" s="3"/>
    </row>
    <row r="692" spans="3:4" ht="14.25" customHeight="1" x14ac:dyDescent="0.25">
      <c r="C692" s="3"/>
      <c r="D692" s="3"/>
    </row>
    <row r="693" spans="3:4" ht="14.25" customHeight="1" x14ac:dyDescent="0.25">
      <c r="C693" s="3"/>
      <c r="D693" s="3"/>
    </row>
    <row r="694" spans="3:4" ht="14.25" customHeight="1" x14ac:dyDescent="0.25">
      <c r="C694" s="3"/>
      <c r="D694" s="3"/>
    </row>
    <row r="695" spans="3:4" ht="14.25" customHeight="1" x14ac:dyDescent="0.25">
      <c r="C695" s="3"/>
      <c r="D695" s="3"/>
    </row>
    <row r="696" spans="3:4" ht="14.25" customHeight="1" x14ac:dyDescent="0.25">
      <c r="C696" s="3"/>
      <c r="D696" s="3"/>
    </row>
    <row r="697" spans="3:4" ht="14.25" customHeight="1" x14ac:dyDescent="0.25">
      <c r="C697" s="3"/>
      <c r="D697" s="3"/>
    </row>
    <row r="698" spans="3:4" ht="14.25" customHeight="1" x14ac:dyDescent="0.25">
      <c r="C698" s="3"/>
      <c r="D698" s="3"/>
    </row>
    <row r="699" spans="3:4" ht="14.25" customHeight="1" x14ac:dyDescent="0.25">
      <c r="C699" s="3"/>
      <c r="D699" s="3"/>
    </row>
    <row r="700" spans="3:4" ht="14.25" customHeight="1" x14ac:dyDescent="0.25">
      <c r="C700" s="3"/>
      <c r="D700" s="3"/>
    </row>
    <row r="701" spans="3:4" ht="14.25" customHeight="1" x14ac:dyDescent="0.25">
      <c r="C701" s="3"/>
      <c r="D701" s="3"/>
    </row>
    <row r="702" spans="3:4" ht="14.25" customHeight="1" x14ac:dyDescent="0.25">
      <c r="C702" s="3"/>
      <c r="D702" s="3"/>
    </row>
    <row r="703" spans="3:4" ht="14.25" customHeight="1" x14ac:dyDescent="0.25">
      <c r="C703" s="3"/>
      <c r="D703" s="3"/>
    </row>
    <row r="704" spans="3:4" ht="14.25" customHeight="1" x14ac:dyDescent="0.25">
      <c r="C704" s="3"/>
      <c r="D704" s="3"/>
    </row>
    <row r="705" spans="3:4" ht="14.25" customHeight="1" x14ac:dyDescent="0.25">
      <c r="C705" s="3"/>
      <c r="D705" s="3"/>
    </row>
    <row r="706" spans="3:4" ht="14.25" customHeight="1" x14ac:dyDescent="0.25">
      <c r="C706" s="3"/>
      <c r="D706" s="3"/>
    </row>
    <row r="707" spans="3:4" ht="14.25" customHeight="1" x14ac:dyDescent="0.25">
      <c r="C707" s="3"/>
      <c r="D707" s="3"/>
    </row>
    <row r="708" spans="3:4" ht="14.25" customHeight="1" x14ac:dyDescent="0.25">
      <c r="C708" s="3"/>
      <c r="D708" s="3"/>
    </row>
    <row r="709" spans="3:4" ht="14.25" customHeight="1" x14ac:dyDescent="0.25">
      <c r="C709" s="3"/>
      <c r="D709" s="3"/>
    </row>
    <row r="710" spans="3:4" ht="14.25" customHeight="1" x14ac:dyDescent="0.25">
      <c r="C710" s="3"/>
      <c r="D710" s="3"/>
    </row>
    <row r="711" spans="3:4" ht="14.25" customHeight="1" x14ac:dyDescent="0.25">
      <c r="C711" s="3"/>
      <c r="D711" s="3"/>
    </row>
    <row r="712" spans="3:4" ht="14.25" customHeight="1" x14ac:dyDescent="0.25">
      <c r="C712" s="3"/>
      <c r="D712" s="3"/>
    </row>
    <row r="713" spans="3:4" ht="14.25" customHeight="1" x14ac:dyDescent="0.25">
      <c r="C713" s="3"/>
      <c r="D713" s="3"/>
    </row>
    <row r="714" spans="3:4" ht="14.25" customHeight="1" x14ac:dyDescent="0.25">
      <c r="C714" s="3"/>
      <c r="D714" s="3"/>
    </row>
    <row r="715" spans="3:4" ht="14.25" customHeight="1" x14ac:dyDescent="0.25">
      <c r="C715" s="3"/>
      <c r="D715" s="3"/>
    </row>
    <row r="716" spans="3:4" ht="14.25" customHeight="1" x14ac:dyDescent="0.25">
      <c r="C716" s="3"/>
      <c r="D716" s="3"/>
    </row>
    <row r="717" spans="3:4" ht="14.25" customHeight="1" x14ac:dyDescent="0.25">
      <c r="C717" s="3"/>
      <c r="D717" s="3"/>
    </row>
    <row r="718" spans="3:4" ht="14.25" customHeight="1" x14ac:dyDescent="0.25">
      <c r="C718" s="3"/>
      <c r="D718" s="3"/>
    </row>
    <row r="719" spans="3:4" ht="14.25" customHeight="1" x14ac:dyDescent="0.25">
      <c r="C719" s="3"/>
      <c r="D719" s="3"/>
    </row>
    <row r="720" spans="3:4" ht="14.25" customHeight="1" x14ac:dyDescent="0.25">
      <c r="C720" s="3"/>
      <c r="D720" s="3"/>
    </row>
    <row r="721" spans="3:4" ht="14.25" customHeight="1" x14ac:dyDescent="0.25">
      <c r="C721" s="3"/>
      <c r="D721" s="3"/>
    </row>
    <row r="722" spans="3:4" ht="14.25" customHeight="1" x14ac:dyDescent="0.25">
      <c r="C722" s="3"/>
      <c r="D722" s="3"/>
    </row>
    <row r="723" spans="3:4" ht="14.25" customHeight="1" x14ac:dyDescent="0.25">
      <c r="C723" s="3"/>
      <c r="D723" s="3"/>
    </row>
    <row r="724" spans="3:4" ht="14.25" customHeight="1" x14ac:dyDescent="0.25">
      <c r="C724" s="3"/>
      <c r="D724" s="3"/>
    </row>
    <row r="725" spans="3:4" ht="14.25" customHeight="1" x14ac:dyDescent="0.25">
      <c r="C725" s="3"/>
      <c r="D725" s="3"/>
    </row>
    <row r="726" spans="3:4" ht="14.25" customHeight="1" x14ac:dyDescent="0.25">
      <c r="C726" s="3"/>
      <c r="D726" s="3"/>
    </row>
    <row r="727" spans="3:4" ht="14.25" customHeight="1" x14ac:dyDescent="0.25">
      <c r="C727" s="3"/>
      <c r="D727" s="3"/>
    </row>
    <row r="728" spans="3:4" ht="14.25" customHeight="1" x14ac:dyDescent="0.25">
      <c r="C728" s="3"/>
      <c r="D728" s="3"/>
    </row>
    <row r="729" spans="3:4" ht="14.25" customHeight="1" x14ac:dyDescent="0.25">
      <c r="C729" s="3"/>
      <c r="D729" s="3"/>
    </row>
    <row r="730" spans="3:4" ht="14.25" customHeight="1" x14ac:dyDescent="0.25">
      <c r="C730" s="3"/>
      <c r="D730" s="3"/>
    </row>
    <row r="731" spans="3:4" ht="14.25" customHeight="1" x14ac:dyDescent="0.25">
      <c r="C731" s="3"/>
      <c r="D731" s="3"/>
    </row>
    <row r="732" spans="3:4" ht="14.25" customHeight="1" x14ac:dyDescent="0.25">
      <c r="C732" s="3"/>
      <c r="D732" s="3"/>
    </row>
    <row r="733" spans="3:4" ht="14.25" customHeight="1" x14ac:dyDescent="0.25">
      <c r="C733" s="3"/>
      <c r="D733" s="3"/>
    </row>
    <row r="734" spans="3:4" ht="14.25" customHeight="1" x14ac:dyDescent="0.25">
      <c r="C734" s="3"/>
      <c r="D734" s="3"/>
    </row>
    <row r="735" spans="3:4" ht="14.25" customHeight="1" x14ac:dyDescent="0.25">
      <c r="C735" s="3"/>
      <c r="D735" s="3"/>
    </row>
    <row r="736" spans="3:4" ht="14.25" customHeight="1" x14ac:dyDescent="0.25">
      <c r="C736" s="3"/>
      <c r="D736" s="3"/>
    </row>
    <row r="737" spans="3:4" ht="14.25" customHeight="1" x14ac:dyDescent="0.25">
      <c r="C737" s="3"/>
      <c r="D737" s="3"/>
    </row>
    <row r="738" spans="3:4" ht="14.25" customHeight="1" x14ac:dyDescent="0.25">
      <c r="C738" s="3"/>
      <c r="D738" s="3"/>
    </row>
    <row r="739" spans="3:4" ht="14.25" customHeight="1" x14ac:dyDescent="0.25">
      <c r="C739" s="3"/>
      <c r="D739" s="3"/>
    </row>
    <row r="740" spans="3:4" ht="14.25" customHeight="1" x14ac:dyDescent="0.25">
      <c r="C740" s="3"/>
      <c r="D740" s="3"/>
    </row>
    <row r="741" spans="3:4" ht="14.25" customHeight="1" x14ac:dyDescent="0.25">
      <c r="C741" s="3"/>
      <c r="D741" s="3"/>
    </row>
    <row r="742" spans="3:4" ht="14.25" customHeight="1" x14ac:dyDescent="0.25">
      <c r="C742" s="3"/>
      <c r="D742" s="3"/>
    </row>
    <row r="743" spans="3:4" ht="14.25" customHeight="1" x14ac:dyDescent="0.25">
      <c r="C743" s="3"/>
      <c r="D743" s="3"/>
    </row>
    <row r="744" spans="3:4" ht="14.25" customHeight="1" x14ac:dyDescent="0.25">
      <c r="C744" s="3"/>
      <c r="D744" s="3"/>
    </row>
    <row r="745" spans="3:4" ht="14.25" customHeight="1" x14ac:dyDescent="0.25">
      <c r="C745" s="3"/>
      <c r="D745" s="3"/>
    </row>
    <row r="746" spans="3:4" ht="14.25" customHeight="1" x14ac:dyDescent="0.25">
      <c r="C746" s="3"/>
      <c r="D746" s="3"/>
    </row>
    <row r="747" spans="3:4" ht="14.25" customHeight="1" x14ac:dyDescent="0.25">
      <c r="C747" s="3"/>
      <c r="D747" s="3"/>
    </row>
    <row r="748" spans="3:4" ht="14.25" customHeight="1" x14ac:dyDescent="0.25">
      <c r="C748" s="3"/>
      <c r="D748" s="3"/>
    </row>
    <row r="749" spans="3:4" ht="14.25" customHeight="1" x14ac:dyDescent="0.25">
      <c r="C749" s="3"/>
      <c r="D749" s="3"/>
    </row>
    <row r="750" spans="3:4" ht="14.25" customHeight="1" x14ac:dyDescent="0.25">
      <c r="C750" s="3"/>
      <c r="D750" s="3"/>
    </row>
    <row r="751" spans="3:4" ht="14.25" customHeight="1" x14ac:dyDescent="0.25">
      <c r="C751" s="3"/>
      <c r="D751" s="3"/>
    </row>
    <row r="752" spans="3:4" ht="14.25" customHeight="1" x14ac:dyDescent="0.25">
      <c r="C752" s="3"/>
      <c r="D752" s="3"/>
    </row>
    <row r="753" spans="3:4" ht="14.25" customHeight="1" x14ac:dyDescent="0.25">
      <c r="C753" s="3"/>
      <c r="D753" s="3"/>
    </row>
    <row r="754" spans="3:4" ht="14.25" customHeight="1" x14ac:dyDescent="0.25">
      <c r="C754" s="3"/>
      <c r="D754" s="3"/>
    </row>
    <row r="755" spans="3:4" ht="14.25" customHeight="1" x14ac:dyDescent="0.25">
      <c r="C755" s="3"/>
      <c r="D755" s="3"/>
    </row>
    <row r="756" spans="3:4" ht="14.25" customHeight="1" x14ac:dyDescent="0.25">
      <c r="C756" s="3"/>
      <c r="D756" s="3"/>
    </row>
    <row r="757" spans="3:4" ht="14.25" customHeight="1" x14ac:dyDescent="0.25">
      <c r="C757" s="3"/>
      <c r="D757" s="3"/>
    </row>
    <row r="758" spans="3:4" ht="14.25" customHeight="1" x14ac:dyDescent="0.25">
      <c r="C758" s="3"/>
      <c r="D758" s="3"/>
    </row>
    <row r="759" spans="3:4" ht="14.25" customHeight="1" x14ac:dyDescent="0.25">
      <c r="C759" s="3"/>
      <c r="D759" s="3"/>
    </row>
    <row r="760" spans="3:4" ht="14.25" customHeight="1" x14ac:dyDescent="0.25">
      <c r="C760" s="3"/>
      <c r="D760" s="3"/>
    </row>
    <row r="761" spans="3:4" ht="14.25" customHeight="1" x14ac:dyDescent="0.25">
      <c r="C761" s="3"/>
      <c r="D761" s="3"/>
    </row>
    <row r="762" spans="3:4" ht="14.25" customHeight="1" x14ac:dyDescent="0.25">
      <c r="C762" s="3"/>
      <c r="D762" s="3"/>
    </row>
    <row r="763" spans="3:4" ht="14.25" customHeight="1" x14ac:dyDescent="0.25">
      <c r="C763" s="3"/>
      <c r="D763" s="3"/>
    </row>
    <row r="764" spans="3:4" ht="14.25" customHeight="1" x14ac:dyDescent="0.25">
      <c r="C764" s="3"/>
      <c r="D764" s="3"/>
    </row>
    <row r="765" spans="3:4" ht="14.25" customHeight="1" x14ac:dyDescent="0.25">
      <c r="C765" s="3"/>
      <c r="D765" s="3"/>
    </row>
    <row r="766" spans="3:4" ht="14.25" customHeight="1" x14ac:dyDescent="0.25">
      <c r="C766" s="3"/>
      <c r="D766" s="3"/>
    </row>
    <row r="767" spans="3:4" ht="14.25" customHeight="1" x14ac:dyDescent="0.25">
      <c r="C767" s="3"/>
      <c r="D767" s="3"/>
    </row>
    <row r="768" spans="3:4" ht="14.25" customHeight="1" x14ac:dyDescent="0.25">
      <c r="C768" s="3"/>
      <c r="D768" s="3"/>
    </row>
    <row r="769" spans="3:4" ht="14.25" customHeight="1" x14ac:dyDescent="0.25">
      <c r="C769" s="3"/>
      <c r="D769" s="3"/>
    </row>
    <row r="770" spans="3:4" ht="14.25" customHeight="1" x14ac:dyDescent="0.25">
      <c r="C770" s="3"/>
      <c r="D770" s="3"/>
    </row>
    <row r="771" spans="3:4" ht="14.25" customHeight="1" x14ac:dyDescent="0.25">
      <c r="C771" s="3"/>
      <c r="D771" s="3"/>
    </row>
    <row r="772" spans="3:4" ht="14.25" customHeight="1" x14ac:dyDescent="0.25">
      <c r="C772" s="3"/>
      <c r="D772" s="3"/>
    </row>
    <row r="773" spans="3:4" ht="14.25" customHeight="1" x14ac:dyDescent="0.25">
      <c r="C773" s="3"/>
      <c r="D773" s="3"/>
    </row>
    <row r="774" spans="3:4" ht="14.25" customHeight="1" x14ac:dyDescent="0.25">
      <c r="C774" s="3"/>
      <c r="D774" s="3"/>
    </row>
    <row r="775" spans="3:4" ht="14.25" customHeight="1" x14ac:dyDescent="0.25">
      <c r="C775" s="3"/>
      <c r="D775" s="3"/>
    </row>
    <row r="776" spans="3:4" ht="14.25" customHeight="1" x14ac:dyDescent="0.25">
      <c r="C776" s="3"/>
      <c r="D776" s="3"/>
    </row>
    <row r="777" spans="3:4" ht="14.25" customHeight="1" x14ac:dyDescent="0.25">
      <c r="C777" s="3"/>
      <c r="D777" s="3"/>
    </row>
    <row r="778" spans="3:4" ht="14.25" customHeight="1" x14ac:dyDescent="0.25">
      <c r="C778" s="3"/>
      <c r="D778" s="3"/>
    </row>
    <row r="779" spans="3:4" ht="14.25" customHeight="1" x14ac:dyDescent="0.25">
      <c r="C779" s="3"/>
      <c r="D779" s="3"/>
    </row>
    <row r="780" spans="3:4" ht="14.25" customHeight="1" x14ac:dyDescent="0.25">
      <c r="C780" s="3"/>
      <c r="D780" s="3"/>
    </row>
    <row r="781" spans="3:4" ht="14.25" customHeight="1" x14ac:dyDescent="0.25">
      <c r="C781" s="3"/>
      <c r="D781" s="3"/>
    </row>
    <row r="782" spans="3:4" ht="14.25" customHeight="1" x14ac:dyDescent="0.25">
      <c r="C782" s="3"/>
      <c r="D782" s="3"/>
    </row>
    <row r="783" spans="3:4" ht="14.25" customHeight="1" x14ac:dyDescent="0.25">
      <c r="C783" s="3"/>
      <c r="D783" s="3"/>
    </row>
    <row r="784" spans="3:4" ht="14.25" customHeight="1" x14ac:dyDescent="0.25">
      <c r="C784" s="3"/>
      <c r="D784" s="3"/>
    </row>
    <row r="785" spans="3:4" ht="14.25" customHeight="1" x14ac:dyDescent="0.25">
      <c r="C785" s="3"/>
      <c r="D785" s="3"/>
    </row>
    <row r="786" spans="3:4" ht="14.25" customHeight="1" x14ac:dyDescent="0.25">
      <c r="C786" s="3"/>
      <c r="D786" s="3"/>
    </row>
    <row r="787" spans="3:4" ht="14.25" customHeight="1" x14ac:dyDescent="0.25">
      <c r="C787" s="3"/>
      <c r="D787" s="3"/>
    </row>
    <row r="788" spans="3:4" ht="14.25" customHeight="1" x14ac:dyDescent="0.25">
      <c r="C788" s="3"/>
      <c r="D788" s="3"/>
    </row>
    <row r="789" spans="3:4" ht="14.25" customHeight="1" x14ac:dyDescent="0.25">
      <c r="C789" s="3"/>
      <c r="D789" s="3"/>
    </row>
    <row r="790" spans="3:4" ht="14.25" customHeight="1" x14ac:dyDescent="0.25">
      <c r="C790" s="3"/>
      <c r="D790" s="3"/>
    </row>
    <row r="791" spans="3:4" ht="14.25" customHeight="1" x14ac:dyDescent="0.25">
      <c r="C791" s="3"/>
      <c r="D791" s="3"/>
    </row>
    <row r="792" spans="3:4" ht="14.25" customHeight="1" x14ac:dyDescent="0.25">
      <c r="C792" s="3"/>
      <c r="D792" s="3"/>
    </row>
    <row r="793" spans="3:4" ht="14.25" customHeight="1" x14ac:dyDescent="0.25">
      <c r="C793" s="3"/>
      <c r="D793" s="3"/>
    </row>
    <row r="794" spans="3:4" ht="14.25" customHeight="1" x14ac:dyDescent="0.25">
      <c r="C794" s="3"/>
      <c r="D794" s="3"/>
    </row>
    <row r="795" spans="3:4" ht="14.25" customHeight="1" x14ac:dyDescent="0.25">
      <c r="C795" s="3"/>
      <c r="D795" s="3"/>
    </row>
    <row r="796" spans="3:4" ht="14.25" customHeight="1" x14ac:dyDescent="0.25">
      <c r="C796" s="3"/>
      <c r="D796" s="3"/>
    </row>
    <row r="797" spans="3:4" ht="14.25" customHeight="1" x14ac:dyDescent="0.25">
      <c r="C797" s="3"/>
      <c r="D797" s="3"/>
    </row>
    <row r="798" spans="3:4" ht="14.25" customHeight="1" x14ac:dyDescent="0.25">
      <c r="C798" s="3"/>
      <c r="D798" s="3"/>
    </row>
    <row r="799" spans="3:4" ht="14.25" customHeight="1" x14ac:dyDescent="0.25">
      <c r="C799" s="3"/>
      <c r="D799" s="3"/>
    </row>
    <row r="800" spans="3:4" ht="14.25" customHeight="1" x14ac:dyDescent="0.25">
      <c r="C800" s="3"/>
      <c r="D800" s="3"/>
    </row>
    <row r="801" spans="3:4" ht="14.25" customHeight="1" x14ac:dyDescent="0.25">
      <c r="C801" s="3"/>
      <c r="D801" s="3"/>
    </row>
    <row r="802" spans="3:4" ht="14.25" customHeight="1" x14ac:dyDescent="0.25">
      <c r="C802" s="3"/>
      <c r="D802" s="3"/>
    </row>
    <row r="803" spans="3:4" ht="14.25" customHeight="1" x14ac:dyDescent="0.25">
      <c r="C803" s="3"/>
      <c r="D803" s="3"/>
    </row>
    <row r="804" spans="3:4" ht="14.25" customHeight="1" x14ac:dyDescent="0.25">
      <c r="C804" s="3"/>
      <c r="D804" s="3"/>
    </row>
    <row r="805" spans="3:4" ht="14.25" customHeight="1" x14ac:dyDescent="0.25">
      <c r="C805" s="3"/>
      <c r="D805" s="3"/>
    </row>
    <row r="806" spans="3:4" ht="14.25" customHeight="1" x14ac:dyDescent="0.25">
      <c r="C806" s="3"/>
      <c r="D806" s="3"/>
    </row>
    <row r="807" spans="3:4" ht="14.25" customHeight="1" x14ac:dyDescent="0.25">
      <c r="C807" s="3"/>
      <c r="D807" s="3"/>
    </row>
    <row r="808" spans="3:4" ht="14.25" customHeight="1" x14ac:dyDescent="0.25">
      <c r="C808" s="3"/>
      <c r="D808" s="3"/>
    </row>
    <row r="809" spans="3:4" ht="14.25" customHeight="1" x14ac:dyDescent="0.25">
      <c r="C809" s="3"/>
      <c r="D809" s="3"/>
    </row>
    <row r="810" spans="3:4" ht="14.25" customHeight="1" x14ac:dyDescent="0.25">
      <c r="C810" s="3"/>
      <c r="D810" s="3"/>
    </row>
    <row r="811" spans="3:4" ht="14.25" customHeight="1" x14ac:dyDescent="0.25">
      <c r="C811" s="3"/>
      <c r="D811" s="3"/>
    </row>
    <row r="812" spans="3:4" ht="14.25" customHeight="1" x14ac:dyDescent="0.25">
      <c r="C812" s="3"/>
      <c r="D812" s="3"/>
    </row>
    <row r="813" spans="3:4" ht="14.25" customHeight="1" x14ac:dyDescent="0.25">
      <c r="C813" s="3"/>
      <c r="D813" s="3"/>
    </row>
    <row r="814" spans="3:4" ht="14.25" customHeight="1" x14ac:dyDescent="0.25">
      <c r="C814" s="3"/>
      <c r="D814" s="3"/>
    </row>
    <row r="815" spans="3:4" ht="14.25" customHeight="1" x14ac:dyDescent="0.25">
      <c r="C815" s="3"/>
      <c r="D815" s="3"/>
    </row>
    <row r="816" spans="3:4" ht="14.25" customHeight="1" x14ac:dyDescent="0.25">
      <c r="C816" s="3"/>
      <c r="D816" s="3"/>
    </row>
    <row r="817" spans="3:4" ht="14.25" customHeight="1" x14ac:dyDescent="0.25">
      <c r="C817" s="3"/>
      <c r="D817" s="3"/>
    </row>
    <row r="818" spans="3:4" ht="14.25" customHeight="1" x14ac:dyDescent="0.25">
      <c r="C818" s="3"/>
      <c r="D818" s="3"/>
    </row>
    <row r="819" spans="3:4" ht="14.25" customHeight="1" x14ac:dyDescent="0.25">
      <c r="C819" s="3"/>
      <c r="D819" s="3"/>
    </row>
    <row r="820" spans="3:4" ht="14.25" customHeight="1" x14ac:dyDescent="0.25">
      <c r="C820" s="3"/>
      <c r="D820" s="3"/>
    </row>
    <row r="821" spans="3:4" ht="14.25" customHeight="1" x14ac:dyDescent="0.25">
      <c r="C821" s="3"/>
      <c r="D821" s="3"/>
    </row>
    <row r="822" spans="3:4" ht="14.25" customHeight="1" x14ac:dyDescent="0.25">
      <c r="C822" s="3"/>
      <c r="D822" s="3"/>
    </row>
    <row r="823" spans="3:4" ht="14.25" customHeight="1" x14ac:dyDescent="0.25">
      <c r="C823" s="3"/>
      <c r="D823" s="3"/>
    </row>
    <row r="824" spans="3:4" ht="14.25" customHeight="1" x14ac:dyDescent="0.25">
      <c r="C824" s="3"/>
      <c r="D824" s="3"/>
    </row>
    <row r="825" spans="3:4" ht="14.25" customHeight="1" x14ac:dyDescent="0.25">
      <c r="C825" s="3"/>
      <c r="D825" s="3"/>
    </row>
    <row r="826" spans="3:4" ht="14.25" customHeight="1" x14ac:dyDescent="0.25">
      <c r="C826" s="3"/>
      <c r="D826" s="3"/>
    </row>
    <row r="827" spans="3:4" ht="14.25" customHeight="1" x14ac:dyDescent="0.25">
      <c r="C827" s="3"/>
      <c r="D827" s="3"/>
    </row>
    <row r="828" spans="3:4" ht="14.25" customHeight="1" x14ac:dyDescent="0.25">
      <c r="C828" s="3"/>
      <c r="D828" s="3"/>
    </row>
    <row r="829" spans="3:4" ht="14.25" customHeight="1" x14ac:dyDescent="0.25">
      <c r="C829" s="3"/>
      <c r="D829" s="3"/>
    </row>
    <row r="830" spans="3:4" ht="14.25" customHeight="1" x14ac:dyDescent="0.25">
      <c r="C830" s="3"/>
      <c r="D830" s="3"/>
    </row>
    <row r="831" spans="3:4" ht="14.25" customHeight="1" x14ac:dyDescent="0.25">
      <c r="C831" s="3"/>
      <c r="D831" s="3"/>
    </row>
    <row r="832" spans="3:4" ht="14.25" customHeight="1" x14ac:dyDescent="0.25">
      <c r="C832" s="3"/>
      <c r="D832" s="3"/>
    </row>
    <row r="833" spans="3:4" ht="14.25" customHeight="1" x14ac:dyDescent="0.25">
      <c r="C833" s="3"/>
      <c r="D833" s="3"/>
    </row>
    <row r="834" spans="3:4" ht="14.25" customHeight="1" x14ac:dyDescent="0.25">
      <c r="C834" s="3"/>
      <c r="D834" s="3"/>
    </row>
    <row r="835" spans="3:4" ht="14.25" customHeight="1" x14ac:dyDescent="0.25">
      <c r="C835" s="3"/>
      <c r="D835" s="3"/>
    </row>
    <row r="836" spans="3:4" ht="14.25" customHeight="1" x14ac:dyDescent="0.25">
      <c r="C836" s="3"/>
      <c r="D836" s="3"/>
    </row>
    <row r="837" spans="3:4" ht="14.25" customHeight="1" x14ac:dyDescent="0.25">
      <c r="C837" s="3"/>
      <c r="D837" s="3"/>
    </row>
    <row r="838" spans="3:4" ht="14.25" customHeight="1" x14ac:dyDescent="0.25">
      <c r="C838" s="3"/>
      <c r="D838" s="3"/>
    </row>
    <row r="839" spans="3:4" ht="14.25" customHeight="1" x14ac:dyDescent="0.25">
      <c r="C839" s="3"/>
      <c r="D839" s="3"/>
    </row>
    <row r="840" spans="3:4" ht="14.25" customHeight="1" x14ac:dyDescent="0.25">
      <c r="C840" s="3"/>
      <c r="D840" s="3"/>
    </row>
    <row r="841" spans="3:4" ht="14.25" customHeight="1" x14ac:dyDescent="0.25">
      <c r="C841" s="3"/>
      <c r="D841" s="3"/>
    </row>
    <row r="842" spans="3:4" ht="14.25" customHeight="1" x14ac:dyDescent="0.25">
      <c r="C842" s="3"/>
      <c r="D842" s="3"/>
    </row>
    <row r="843" spans="3:4" ht="14.25" customHeight="1" x14ac:dyDescent="0.25">
      <c r="C843" s="3"/>
      <c r="D843" s="3"/>
    </row>
    <row r="844" spans="3:4" ht="14.25" customHeight="1" x14ac:dyDescent="0.25">
      <c r="C844" s="3"/>
      <c r="D844" s="3"/>
    </row>
    <row r="845" spans="3:4" ht="14.25" customHeight="1" x14ac:dyDescent="0.25">
      <c r="C845" s="3"/>
      <c r="D845" s="3"/>
    </row>
    <row r="846" spans="3:4" ht="14.25" customHeight="1" x14ac:dyDescent="0.25">
      <c r="C846" s="3"/>
      <c r="D846" s="3"/>
    </row>
    <row r="847" spans="3:4" ht="14.25" customHeight="1" x14ac:dyDescent="0.25">
      <c r="C847" s="3"/>
      <c r="D847" s="3"/>
    </row>
    <row r="848" spans="3:4" ht="14.25" customHeight="1" x14ac:dyDescent="0.25">
      <c r="C848" s="3"/>
      <c r="D848" s="3"/>
    </row>
    <row r="849" spans="3:4" ht="14.25" customHeight="1" x14ac:dyDescent="0.25">
      <c r="C849" s="3"/>
      <c r="D849" s="3"/>
    </row>
    <row r="850" spans="3:4" ht="14.25" customHeight="1" x14ac:dyDescent="0.25">
      <c r="C850" s="3"/>
      <c r="D850" s="3"/>
    </row>
    <row r="851" spans="3:4" ht="14.25" customHeight="1" x14ac:dyDescent="0.25">
      <c r="C851" s="3"/>
      <c r="D851" s="3"/>
    </row>
    <row r="852" spans="3:4" ht="14.25" customHeight="1" x14ac:dyDescent="0.25">
      <c r="C852" s="3"/>
      <c r="D852" s="3"/>
    </row>
    <row r="853" spans="3:4" ht="14.25" customHeight="1" x14ac:dyDescent="0.25">
      <c r="C853" s="3"/>
      <c r="D853" s="3"/>
    </row>
    <row r="854" spans="3:4" ht="14.25" customHeight="1" x14ac:dyDescent="0.25">
      <c r="C854" s="3"/>
      <c r="D854" s="3"/>
    </row>
    <row r="855" spans="3:4" ht="14.25" customHeight="1" x14ac:dyDescent="0.25">
      <c r="C855" s="3"/>
      <c r="D855" s="3"/>
    </row>
    <row r="856" spans="3:4" ht="14.25" customHeight="1" x14ac:dyDescent="0.25">
      <c r="C856" s="3"/>
      <c r="D856" s="3"/>
    </row>
    <row r="857" spans="3:4" ht="14.25" customHeight="1" x14ac:dyDescent="0.25">
      <c r="C857" s="3"/>
      <c r="D857" s="3"/>
    </row>
    <row r="858" spans="3:4" ht="14.25" customHeight="1" x14ac:dyDescent="0.25">
      <c r="C858" s="3"/>
      <c r="D858" s="3"/>
    </row>
    <row r="859" spans="3:4" ht="14.25" customHeight="1" x14ac:dyDescent="0.25">
      <c r="C859" s="3"/>
      <c r="D859" s="3"/>
    </row>
    <row r="860" spans="3:4" ht="14.25" customHeight="1" x14ac:dyDescent="0.25">
      <c r="C860" s="3"/>
      <c r="D860" s="3"/>
    </row>
    <row r="861" spans="3:4" ht="14.25" customHeight="1" x14ac:dyDescent="0.25">
      <c r="C861" s="3"/>
      <c r="D861" s="3"/>
    </row>
    <row r="862" spans="3:4" ht="14.25" customHeight="1" x14ac:dyDescent="0.25">
      <c r="C862" s="3"/>
      <c r="D862" s="3"/>
    </row>
    <row r="863" spans="3:4" ht="14.25" customHeight="1" x14ac:dyDescent="0.25">
      <c r="C863" s="3"/>
      <c r="D863" s="3"/>
    </row>
    <row r="864" spans="3:4" ht="14.25" customHeight="1" x14ac:dyDescent="0.25">
      <c r="C864" s="3"/>
      <c r="D864" s="3"/>
    </row>
    <row r="865" spans="3:4" ht="14.25" customHeight="1" x14ac:dyDescent="0.25">
      <c r="C865" s="3"/>
      <c r="D865" s="3"/>
    </row>
    <row r="866" spans="3:4" ht="14.25" customHeight="1" x14ac:dyDescent="0.25">
      <c r="C866" s="3"/>
      <c r="D866" s="3"/>
    </row>
    <row r="867" spans="3:4" ht="14.25" customHeight="1" x14ac:dyDescent="0.25">
      <c r="C867" s="3"/>
      <c r="D867" s="3"/>
    </row>
    <row r="868" spans="3:4" ht="14.25" customHeight="1" x14ac:dyDescent="0.25">
      <c r="C868" s="3"/>
      <c r="D868" s="3"/>
    </row>
    <row r="869" spans="3:4" ht="14.25" customHeight="1" x14ac:dyDescent="0.25">
      <c r="C869" s="3"/>
      <c r="D869" s="3"/>
    </row>
    <row r="870" spans="3:4" ht="14.25" customHeight="1" x14ac:dyDescent="0.25">
      <c r="C870" s="3"/>
      <c r="D870" s="3"/>
    </row>
    <row r="871" spans="3:4" ht="14.25" customHeight="1" x14ac:dyDescent="0.25">
      <c r="C871" s="3"/>
      <c r="D871" s="3"/>
    </row>
    <row r="872" spans="3:4" ht="14.25" customHeight="1" x14ac:dyDescent="0.25">
      <c r="C872" s="3"/>
      <c r="D872" s="3"/>
    </row>
    <row r="873" spans="3:4" ht="14.25" customHeight="1" x14ac:dyDescent="0.25">
      <c r="C873" s="3"/>
      <c r="D873" s="3"/>
    </row>
    <row r="874" spans="3:4" ht="14.25" customHeight="1" x14ac:dyDescent="0.25">
      <c r="C874" s="3"/>
      <c r="D874" s="3"/>
    </row>
    <row r="875" spans="3:4" ht="14.25" customHeight="1" x14ac:dyDescent="0.25">
      <c r="C875" s="3"/>
      <c r="D875" s="3"/>
    </row>
    <row r="876" spans="3:4" ht="14.25" customHeight="1" x14ac:dyDescent="0.25">
      <c r="C876" s="3"/>
      <c r="D876" s="3"/>
    </row>
    <row r="877" spans="3:4" ht="14.25" customHeight="1" x14ac:dyDescent="0.25">
      <c r="C877" s="3"/>
      <c r="D877" s="3"/>
    </row>
    <row r="878" spans="3:4" ht="14.25" customHeight="1" x14ac:dyDescent="0.25">
      <c r="C878" s="3"/>
      <c r="D878" s="3"/>
    </row>
    <row r="879" spans="3:4" ht="14.25" customHeight="1" x14ac:dyDescent="0.25">
      <c r="C879" s="3"/>
      <c r="D879" s="3"/>
    </row>
    <row r="880" spans="3:4" ht="14.25" customHeight="1" x14ac:dyDescent="0.25">
      <c r="C880" s="3"/>
      <c r="D880" s="3"/>
    </row>
    <row r="881" spans="3:4" ht="14.25" customHeight="1" x14ac:dyDescent="0.25">
      <c r="C881" s="3"/>
      <c r="D881" s="3"/>
    </row>
    <row r="882" spans="3:4" ht="14.25" customHeight="1" x14ac:dyDescent="0.25">
      <c r="C882" s="3"/>
      <c r="D882" s="3"/>
    </row>
    <row r="883" spans="3:4" ht="14.25" customHeight="1" x14ac:dyDescent="0.25">
      <c r="C883" s="3"/>
      <c r="D883" s="3"/>
    </row>
    <row r="884" spans="3:4" ht="14.25" customHeight="1" x14ac:dyDescent="0.25">
      <c r="C884" s="3"/>
      <c r="D884" s="3"/>
    </row>
    <row r="885" spans="3:4" ht="14.25" customHeight="1" x14ac:dyDescent="0.25">
      <c r="C885" s="3"/>
      <c r="D885" s="3"/>
    </row>
    <row r="886" spans="3:4" ht="14.25" customHeight="1" x14ac:dyDescent="0.25">
      <c r="C886" s="3"/>
      <c r="D886" s="3"/>
    </row>
    <row r="887" spans="3:4" ht="14.25" customHeight="1" x14ac:dyDescent="0.25">
      <c r="C887" s="3"/>
      <c r="D887" s="3"/>
    </row>
    <row r="888" spans="3:4" ht="14.25" customHeight="1" x14ac:dyDescent="0.25">
      <c r="C888" s="3"/>
      <c r="D888" s="3"/>
    </row>
    <row r="889" spans="3:4" ht="14.25" customHeight="1" x14ac:dyDescent="0.25">
      <c r="C889" s="3"/>
      <c r="D889" s="3"/>
    </row>
    <row r="890" spans="3:4" ht="14.25" customHeight="1" x14ac:dyDescent="0.25">
      <c r="C890" s="3"/>
      <c r="D890" s="3"/>
    </row>
    <row r="891" spans="3:4" ht="14.25" customHeight="1" x14ac:dyDescent="0.25">
      <c r="C891" s="3"/>
      <c r="D891" s="3"/>
    </row>
    <row r="892" spans="3:4" ht="14.25" customHeight="1" x14ac:dyDescent="0.25">
      <c r="C892" s="3"/>
      <c r="D892" s="3"/>
    </row>
    <row r="893" spans="3:4" ht="14.25" customHeight="1" x14ac:dyDescent="0.25">
      <c r="C893" s="3"/>
      <c r="D893" s="3"/>
    </row>
    <row r="894" spans="3:4" ht="14.25" customHeight="1" x14ac:dyDescent="0.25">
      <c r="C894" s="3"/>
      <c r="D894" s="3"/>
    </row>
    <row r="895" spans="3:4" ht="14.25" customHeight="1" x14ac:dyDescent="0.25">
      <c r="C895" s="3"/>
      <c r="D895" s="3"/>
    </row>
    <row r="896" spans="3:4" ht="14.25" customHeight="1" x14ac:dyDescent="0.25">
      <c r="C896" s="3"/>
      <c r="D896" s="3"/>
    </row>
    <row r="897" spans="3:4" ht="14.25" customHeight="1" x14ac:dyDescent="0.25">
      <c r="C897" s="3"/>
      <c r="D897" s="3"/>
    </row>
    <row r="898" spans="3:4" ht="14.25" customHeight="1" x14ac:dyDescent="0.25">
      <c r="C898" s="3"/>
      <c r="D898" s="3"/>
    </row>
    <row r="899" spans="3:4" ht="14.25" customHeight="1" x14ac:dyDescent="0.25">
      <c r="C899" s="3"/>
      <c r="D899" s="3"/>
    </row>
    <row r="900" spans="3:4" ht="14.25" customHeight="1" x14ac:dyDescent="0.25">
      <c r="C900" s="3"/>
      <c r="D900" s="3"/>
    </row>
    <row r="901" spans="3:4" ht="14.25" customHeight="1" x14ac:dyDescent="0.25">
      <c r="C901" s="3"/>
      <c r="D901" s="3"/>
    </row>
    <row r="902" spans="3:4" ht="14.25" customHeight="1" x14ac:dyDescent="0.25">
      <c r="C902" s="3"/>
      <c r="D902" s="3"/>
    </row>
    <row r="903" spans="3:4" ht="14.25" customHeight="1" x14ac:dyDescent="0.25">
      <c r="C903" s="3"/>
      <c r="D903" s="3"/>
    </row>
    <row r="904" spans="3:4" ht="14.25" customHeight="1" x14ac:dyDescent="0.25">
      <c r="C904" s="3"/>
      <c r="D904" s="3"/>
    </row>
    <row r="905" spans="3:4" ht="14.25" customHeight="1" x14ac:dyDescent="0.25">
      <c r="C905" s="3"/>
      <c r="D905" s="3"/>
    </row>
    <row r="906" spans="3:4" ht="14.25" customHeight="1" x14ac:dyDescent="0.25">
      <c r="C906" s="3"/>
      <c r="D906" s="3"/>
    </row>
    <row r="907" spans="3:4" ht="14.25" customHeight="1" x14ac:dyDescent="0.25">
      <c r="C907" s="3"/>
      <c r="D907" s="3"/>
    </row>
    <row r="908" spans="3:4" ht="14.25" customHeight="1" x14ac:dyDescent="0.25">
      <c r="C908" s="3"/>
      <c r="D908" s="3"/>
    </row>
    <row r="909" spans="3:4" ht="14.25" customHeight="1" x14ac:dyDescent="0.25">
      <c r="C909" s="3"/>
      <c r="D909" s="3"/>
    </row>
    <row r="910" spans="3:4" ht="14.25" customHeight="1" x14ac:dyDescent="0.25">
      <c r="C910" s="3"/>
      <c r="D910" s="3"/>
    </row>
    <row r="911" spans="3:4" ht="14.25" customHeight="1" x14ac:dyDescent="0.25">
      <c r="C911" s="3"/>
      <c r="D911" s="3"/>
    </row>
    <row r="912" spans="3:4" ht="14.25" customHeight="1" x14ac:dyDescent="0.25">
      <c r="C912" s="3"/>
      <c r="D912" s="3"/>
    </row>
    <row r="913" spans="3:4" ht="14.25" customHeight="1" x14ac:dyDescent="0.25">
      <c r="C913" s="3"/>
      <c r="D913" s="3"/>
    </row>
    <row r="914" spans="3:4" ht="14.25" customHeight="1" x14ac:dyDescent="0.25">
      <c r="C914" s="3"/>
      <c r="D914" s="3"/>
    </row>
    <row r="915" spans="3:4" ht="14.25" customHeight="1" x14ac:dyDescent="0.25">
      <c r="C915" s="3"/>
      <c r="D915" s="3"/>
    </row>
    <row r="916" spans="3:4" ht="14.25" customHeight="1" x14ac:dyDescent="0.25">
      <c r="C916" s="3"/>
      <c r="D916" s="3"/>
    </row>
    <row r="917" spans="3:4" ht="14.25" customHeight="1" x14ac:dyDescent="0.25">
      <c r="C917" s="3"/>
      <c r="D917" s="3"/>
    </row>
    <row r="918" spans="3:4" ht="14.25" customHeight="1" x14ac:dyDescent="0.25">
      <c r="C918" s="3"/>
      <c r="D918" s="3"/>
    </row>
    <row r="919" spans="3:4" ht="14.25" customHeight="1" x14ac:dyDescent="0.25">
      <c r="C919" s="3"/>
      <c r="D919" s="3"/>
    </row>
    <row r="920" spans="3:4" ht="14.25" customHeight="1" x14ac:dyDescent="0.25">
      <c r="C920" s="3"/>
      <c r="D920" s="3"/>
    </row>
    <row r="921" spans="3:4" ht="14.25" customHeight="1" x14ac:dyDescent="0.25">
      <c r="C921" s="3"/>
      <c r="D921" s="3"/>
    </row>
    <row r="922" spans="3:4" ht="14.25" customHeight="1" x14ac:dyDescent="0.25">
      <c r="C922" s="3"/>
      <c r="D922" s="3"/>
    </row>
    <row r="923" spans="3:4" ht="14.25" customHeight="1" x14ac:dyDescent="0.25">
      <c r="C923" s="3"/>
      <c r="D923" s="3"/>
    </row>
    <row r="924" spans="3:4" ht="14.25" customHeight="1" x14ac:dyDescent="0.25">
      <c r="C924" s="3"/>
      <c r="D924" s="3"/>
    </row>
    <row r="925" spans="3:4" ht="14.25" customHeight="1" x14ac:dyDescent="0.25">
      <c r="C925" s="3"/>
      <c r="D925" s="3"/>
    </row>
    <row r="926" spans="3:4" ht="14.25" customHeight="1" x14ac:dyDescent="0.25">
      <c r="C926" s="3"/>
      <c r="D926" s="3"/>
    </row>
    <row r="927" spans="3:4" ht="14.25" customHeight="1" x14ac:dyDescent="0.25">
      <c r="C927" s="3"/>
      <c r="D927" s="3"/>
    </row>
    <row r="928" spans="3:4" ht="14.25" customHeight="1" x14ac:dyDescent="0.25">
      <c r="C928" s="3"/>
      <c r="D928" s="3"/>
    </row>
    <row r="929" spans="3:4" ht="14.25" customHeight="1" x14ac:dyDescent="0.25">
      <c r="C929" s="3"/>
      <c r="D929" s="3"/>
    </row>
    <row r="930" spans="3:4" ht="14.25" customHeight="1" x14ac:dyDescent="0.25">
      <c r="C930" s="3"/>
      <c r="D930" s="3"/>
    </row>
    <row r="931" spans="3:4" ht="14.25" customHeight="1" x14ac:dyDescent="0.25">
      <c r="C931" s="3"/>
      <c r="D931" s="3"/>
    </row>
    <row r="932" spans="3:4" ht="14.25" customHeight="1" x14ac:dyDescent="0.25">
      <c r="C932" s="3"/>
      <c r="D932" s="3"/>
    </row>
    <row r="933" spans="3:4" ht="14.25" customHeight="1" x14ac:dyDescent="0.25">
      <c r="C933" s="3"/>
      <c r="D933" s="3"/>
    </row>
    <row r="934" spans="3:4" ht="14.25" customHeight="1" x14ac:dyDescent="0.25">
      <c r="C934" s="3"/>
      <c r="D934" s="3"/>
    </row>
    <row r="935" spans="3:4" ht="14.25" customHeight="1" x14ac:dyDescent="0.25">
      <c r="C935" s="3"/>
      <c r="D935" s="3"/>
    </row>
    <row r="936" spans="3:4" ht="14.25" customHeight="1" x14ac:dyDescent="0.25">
      <c r="C936" s="3"/>
      <c r="D936" s="3"/>
    </row>
    <row r="937" spans="3:4" ht="14.25" customHeight="1" x14ac:dyDescent="0.25">
      <c r="C937" s="3"/>
      <c r="D937" s="3"/>
    </row>
    <row r="938" spans="3:4" ht="14.25" customHeight="1" x14ac:dyDescent="0.25">
      <c r="C938" s="3"/>
      <c r="D938" s="3"/>
    </row>
    <row r="939" spans="3:4" ht="14.25" customHeight="1" x14ac:dyDescent="0.25">
      <c r="C939" s="3"/>
      <c r="D939" s="3"/>
    </row>
    <row r="940" spans="3:4" ht="14.25" customHeight="1" x14ac:dyDescent="0.25">
      <c r="C940" s="3"/>
      <c r="D940" s="3"/>
    </row>
    <row r="941" spans="3:4" ht="14.25" customHeight="1" x14ac:dyDescent="0.25">
      <c r="C941" s="3"/>
      <c r="D941" s="3"/>
    </row>
    <row r="942" spans="3:4" ht="14.25" customHeight="1" x14ac:dyDescent="0.25">
      <c r="C942" s="3"/>
      <c r="D942" s="3"/>
    </row>
    <row r="943" spans="3:4" ht="14.25" customHeight="1" x14ac:dyDescent="0.25">
      <c r="C943" s="3"/>
      <c r="D943" s="3"/>
    </row>
    <row r="944" spans="3:4" ht="14.25" customHeight="1" x14ac:dyDescent="0.25">
      <c r="C944" s="3"/>
      <c r="D944" s="3"/>
    </row>
    <row r="945" spans="3:4" ht="14.25" customHeight="1" x14ac:dyDescent="0.25">
      <c r="C945" s="3"/>
      <c r="D945" s="3"/>
    </row>
    <row r="946" spans="3:4" ht="14.25" customHeight="1" x14ac:dyDescent="0.25">
      <c r="C946" s="3"/>
      <c r="D946" s="3"/>
    </row>
    <row r="947" spans="3:4" ht="14.25" customHeight="1" x14ac:dyDescent="0.25">
      <c r="C947" s="3"/>
      <c r="D947" s="3"/>
    </row>
    <row r="948" spans="3:4" ht="14.25" customHeight="1" x14ac:dyDescent="0.25">
      <c r="C948" s="3"/>
      <c r="D948" s="3"/>
    </row>
    <row r="949" spans="3:4" ht="14.25" customHeight="1" x14ac:dyDescent="0.25">
      <c r="C949" s="3"/>
      <c r="D949" s="3"/>
    </row>
    <row r="950" spans="3:4" ht="14.25" customHeight="1" x14ac:dyDescent="0.25">
      <c r="C950" s="3"/>
      <c r="D950" s="3"/>
    </row>
    <row r="951" spans="3:4" ht="14.25" customHeight="1" x14ac:dyDescent="0.25">
      <c r="C951" s="3"/>
      <c r="D951" s="3"/>
    </row>
    <row r="952" spans="3:4" ht="14.25" customHeight="1" x14ac:dyDescent="0.25">
      <c r="C952" s="3"/>
      <c r="D952" s="3"/>
    </row>
    <row r="953" spans="3:4" ht="14.25" customHeight="1" x14ac:dyDescent="0.25">
      <c r="C953" s="3"/>
      <c r="D953" s="3"/>
    </row>
    <row r="954" spans="3:4" ht="14.25" customHeight="1" x14ac:dyDescent="0.25">
      <c r="C954" s="3"/>
      <c r="D954" s="3"/>
    </row>
    <row r="955" spans="3:4" ht="14.25" customHeight="1" x14ac:dyDescent="0.25">
      <c r="C955" s="3"/>
      <c r="D955" s="3"/>
    </row>
    <row r="956" spans="3:4" ht="14.25" customHeight="1" x14ac:dyDescent="0.25">
      <c r="C956" s="3"/>
      <c r="D956" s="3"/>
    </row>
    <row r="957" spans="3:4" ht="14.25" customHeight="1" x14ac:dyDescent="0.25">
      <c r="C957" s="3"/>
      <c r="D957" s="3"/>
    </row>
    <row r="958" spans="3:4" ht="14.25" customHeight="1" x14ac:dyDescent="0.25">
      <c r="C958" s="3"/>
      <c r="D958" s="3"/>
    </row>
    <row r="959" spans="3:4" ht="14.25" customHeight="1" x14ac:dyDescent="0.25">
      <c r="C959" s="3"/>
      <c r="D959" s="3"/>
    </row>
    <row r="960" spans="3:4" ht="14.25" customHeight="1" x14ac:dyDescent="0.25">
      <c r="C960" s="3"/>
      <c r="D960" s="3"/>
    </row>
    <row r="961" spans="3:4" ht="14.25" customHeight="1" x14ac:dyDescent="0.25">
      <c r="C961" s="3"/>
      <c r="D961" s="3"/>
    </row>
    <row r="962" spans="3:4" ht="14.25" customHeight="1" x14ac:dyDescent="0.25">
      <c r="C962" s="3"/>
      <c r="D962" s="3"/>
    </row>
    <row r="963" spans="3:4" ht="14.25" customHeight="1" x14ac:dyDescent="0.25">
      <c r="C963" s="3"/>
      <c r="D963" s="3"/>
    </row>
    <row r="964" spans="3:4" ht="14.25" customHeight="1" x14ac:dyDescent="0.25">
      <c r="C964" s="3"/>
      <c r="D964" s="3"/>
    </row>
    <row r="965" spans="3:4" ht="14.25" customHeight="1" x14ac:dyDescent="0.25">
      <c r="C965" s="3"/>
      <c r="D965" s="3"/>
    </row>
    <row r="966" spans="3:4" ht="14.25" customHeight="1" x14ac:dyDescent="0.25">
      <c r="C966" s="3"/>
      <c r="D966" s="3"/>
    </row>
    <row r="967" spans="3:4" ht="14.25" customHeight="1" x14ac:dyDescent="0.25">
      <c r="C967" s="3"/>
      <c r="D967" s="3"/>
    </row>
    <row r="968" spans="3:4" ht="14.25" customHeight="1" x14ac:dyDescent="0.25">
      <c r="C968" s="3"/>
      <c r="D968" s="3"/>
    </row>
    <row r="969" spans="3:4" ht="14.25" customHeight="1" x14ac:dyDescent="0.25">
      <c r="C969" s="3"/>
      <c r="D969" s="3"/>
    </row>
    <row r="970" spans="3:4" ht="14.25" customHeight="1" x14ac:dyDescent="0.25">
      <c r="C970" s="3"/>
      <c r="D970" s="3"/>
    </row>
    <row r="971" spans="3:4" ht="14.25" customHeight="1" x14ac:dyDescent="0.25">
      <c r="C971" s="3"/>
      <c r="D971" s="3"/>
    </row>
    <row r="972" spans="3:4" ht="14.25" customHeight="1" x14ac:dyDescent="0.25">
      <c r="C972" s="3"/>
      <c r="D972" s="3"/>
    </row>
    <row r="973" spans="3:4" ht="14.25" customHeight="1" x14ac:dyDescent="0.25">
      <c r="C973" s="3"/>
      <c r="D973" s="3"/>
    </row>
    <row r="974" spans="3:4" ht="14.25" customHeight="1" x14ac:dyDescent="0.25">
      <c r="C974" s="3"/>
      <c r="D974" s="3"/>
    </row>
    <row r="975" spans="3:4" ht="14.25" customHeight="1" x14ac:dyDescent="0.25">
      <c r="C975" s="3"/>
      <c r="D975" s="3"/>
    </row>
    <row r="976" spans="3:4" ht="14.25" customHeight="1" x14ac:dyDescent="0.25">
      <c r="C976" s="3"/>
      <c r="D976" s="3"/>
    </row>
    <row r="977" spans="3:4" ht="14.25" customHeight="1" x14ac:dyDescent="0.25">
      <c r="C977" s="3"/>
      <c r="D977" s="3"/>
    </row>
    <row r="978" spans="3:4" ht="14.25" customHeight="1" x14ac:dyDescent="0.25">
      <c r="C978" s="3"/>
      <c r="D978" s="3"/>
    </row>
    <row r="979" spans="3:4" ht="14.25" customHeight="1" x14ac:dyDescent="0.25">
      <c r="C979" s="3"/>
      <c r="D979" s="3"/>
    </row>
    <row r="980" spans="3:4" ht="14.25" customHeight="1" x14ac:dyDescent="0.25">
      <c r="C980" s="3"/>
      <c r="D980" s="3"/>
    </row>
    <row r="981" spans="3:4" ht="14.25" customHeight="1" x14ac:dyDescent="0.25">
      <c r="C981" s="3"/>
      <c r="D981" s="3"/>
    </row>
    <row r="982" spans="3:4" ht="14.25" customHeight="1" x14ac:dyDescent="0.25">
      <c r="C982" s="3"/>
      <c r="D982" s="3"/>
    </row>
    <row r="983" spans="3:4" ht="14.25" customHeight="1" x14ac:dyDescent="0.25">
      <c r="C983" s="3"/>
      <c r="D983" s="3"/>
    </row>
    <row r="984" spans="3:4" ht="14.25" customHeight="1" x14ac:dyDescent="0.25">
      <c r="C984" s="3"/>
      <c r="D984" s="3"/>
    </row>
    <row r="985" spans="3:4" ht="14.25" customHeight="1" x14ac:dyDescent="0.25">
      <c r="C985" s="3"/>
      <c r="D985" s="3"/>
    </row>
    <row r="986" spans="3:4" ht="14.25" customHeight="1" x14ac:dyDescent="0.25">
      <c r="C986" s="3"/>
      <c r="D986" s="3"/>
    </row>
    <row r="987" spans="3:4" ht="14.25" customHeight="1" x14ac:dyDescent="0.25">
      <c r="C987" s="3"/>
      <c r="D987" s="3"/>
    </row>
    <row r="988" spans="3:4" ht="14.25" customHeight="1" x14ac:dyDescent="0.25">
      <c r="C988" s="3"/>
      <c r="D988" s="3"/>
    </row>
    <row r="989" spans="3:4" ht="14.25" customHeight="1" x14ac:dyDescent="0.25">
      <c r="C989" s="3"/>
      <c r="D989" s="3"/>
    </row>
    <row r="990" spans="3:4" ht="14.25" customHeight="1" x14ac:dyDescent="0.25">
      <c r="C990" s="3"/>
      <c r="D990" s="3"/>
    </row>
    <row r="991" spans="3:4" ht="14.25" customHeight="1" x14ac:dyDescent="0.25">
      <c r="C991" s="3"/>
      <c r="D991" s="3"/>
    </row>
    <row r="992" spans="3:4" ht="14.25" customHeight="1" x14ac:dyDescent="0.25">
      <c r="C992" s="3"/>
      <c r="D992" s="3"/>
    </row>
    <row r="993" spans="3:4" ht="14.25" customHeight="1" x14ac:dyDescent="0.25">
      <c r="C993" s="3"/>
      <c r="D993" s="3"/>
    </row>
    <row r="994" spans="3:4" ht="14.25" customHeight="1" x14ac:dyDescent="0.25">
      <c r="C994" s="3"/>
      <c r="D994" s="3"/>
    </row>
    <row r="995" spans="3:4" ht="14.25" customHeight="1" x14ac:dyDescent="0.25">
      <c r="C995" s="3"/>
      <c r="D995" s="3"/>
    </row>
    <row r="996" spans="3:4" ht="14.25" customHeight="1" x14ac:dyDescent="0.25">
      <c r="C996" s="3"/>
      <c r="D996" s="3"/>
    </row>
    <row r="997" spans="3:4" ht="14.25" customHeight="1" x14ac:dyDescent="0.25">
      <c r="C997" s="3"/>
      <c r="D997" s="3"/>
    </row>
    <row r="998" spans="3:4" ht="14.25" customHeight="1" x14ac:dyDescent="0.25">
      <c r="C998" s="3"/>
      <c r="D998" s="3"/>
    </row>
    <row r="999" spans="3:4" ht="14.25" customHeight="1" x14ac:dyDescent="0.25">
      <c r="C999" s="3"/>
      <c r="D999" s="3"/>
    </row>
    <row r="1000" spans="3:4" ht="14.25" customHeight="1" x14ac:dyDescent="0.25">
      <c r="C1000" s="3"/>
      <c r="D1000" s="3"/>
    </row>
  </sheetData>
  <mergeCells count="2">
    <mergeCell ref="A5:I5"/>
    <mergeCell ref="A35:B35"/>
  </mergeCells>
  <pageMargins left="0.43" right="0" top="0" bottom="0" header="0" footer="0"/>
  <pageSetup paperSize="9" scale="10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999"/>
  <sheetViews>
    <sheetView zoomScale="130" zoomScaleNormal="130" workbookViewId="0">
      <pane ySplit="6" topLeftCell="A7" activePane="bottomLeft" state="frozen"/>
      <selection pane="bottomLeft" activeCell="D34" sqref="D34"/>
    </sheetView>
  </sheetViews>
  <sheetFormatPr defaultColWidth="14.42578125" defaultRowHeight="15" customHeight="1" x14ac:dyDescent="0.25"/>
  <cols>
    <col min="1" max="1" width="11.140625" customWidth="1"/>
    <col min="2" max="2" width="21.140625" customWidth="1"/>
    <col min="3" max="3" width="7.140625" customWidth="1"/>
    <col min="4" max="4" width="17.140625" customWidth="1"/>
    <col min="5" max="5" width="15.85546875" customWidth="1"/>
    <col min="6" max="6" width="13.7109375" bestFit="1" customWidth="1"/>
    <col min="7" max="7" width="15.5703125" customWidth="1"/>
    <col min="8" max="9" width="16.5703125" bestFit="1" customWidth="1"/>
    <col min="10" max="10" width="15.140625" hidden="1" customWidth="1"/>
    <col min="11" max="11" width="14.28515625" hidden="1" customWidth="1"/>
    <col min="12" max="12" width="12.28515625" hidden="1" customWidth="1"/>
    <col min="13" max="14" width="8.7109375" hidden="1" customWidth="1"/>
    <col min="15" max="15" width="8.7109375" customWidth="1"/>
    <col min="16" max="16" width="17.28515625" customWidth="1"/>
    <col min="17" max="18" width="8.7109375" customWidth="1"/>
  </cols>
  <sheetData>
    <row r="5" spans="1:11" ht="28.5" customHeight="1" x14ac:dyDescent="0.25">
      <c r="A5" s="116" t="s">
        <v>69</v>
      </c>
      <c r="B5" s="116"/>
      <c r="C5" s="116"/>
      <c r="D5" s="116"/>
      <c r="E5" s="116"/>
      <c r="F5" s="116"/>
      <c r="G5" s="116"/>
      <c r="H5" s="116"/>
      <c r="I5" s="116"/>
    </row>
    <row r="6" spans="1:11" ht="45.75" customHeight="1" x14ac:dyDescent="0.25">
      <c r="A6" s="15" t="s">
        <v>0</v>
      </c>
      <c r="B6" s="15" t="s">
        <v>1</v>
      </c>
      <c r="C6" s="15" t="s">
        <v>2</v>
      </c>
      <c r="D6" s="16" t="s">
        <v>65</v>
      </c>
      <c r="E6" s="16" t="s">
        <v>4</v>
      </c>
      <c r="F6" s="16" t="s">
        <v>5</v>
      </c>
      <c r="G6" s="16" t="s">
        <v>6</v>
      </c>
      <c r="H6" s="16" t="s">
        <v>7</v>
      </c>
      <c r="I6" s="17" t="s">
        <v>8</v>
      </c>
    </row>
    <row r="7" spans="1:11" ht="14.25" customHeight="1" x14ac:dyDescent="0.25">
      <c r="A7" s="99" t="s">
        <v>9</v>
      </c>
      <c r="B7" s="32" t="s">
        <v>10</v>
      </c>
      <c r="C7" s="96">
        <v>16</v>
      </c>
      <c r="D7" s="61">
        <v>136557</v>
      </c>
      <c r="E7" s="48">
        <f>120000-3650</f>
        <v>116350</v>
      </c>
      <c r="F7" s="48"/>
      <c r="G7" s="49">
        <v>320000</v>
      </c>
      <c r="H7" s="48"/>
      <c r="I7" s="48">
        <f>D7+E7+F7+G7+H7</f>
        <v>572907</v>
      </c>
      <c r="J7" s="13"/>
      <c r="K7" s="9"/>
    </row>
    <row r="8" spans="1:11" ht="14.25" customHeight="1" x14ac:dyDescent="0.25">
      <c r="A8" s="100" t="s">
        <v>11</v>
      </c>
      <c r="B8" s="36" t="s">
        <v>12</v>
      </c>
      <c r="C8" s="94">
        <v>56</v>
      </c>
      <c r="D8" s="61">
        <v>395077</v>
      </c>
      <c r="E8" s="41">
        <v>540000</v>
      </c>
      <c r="F8" s="41">
        <v>70000</v>
      </c>
      <c r="G8" s="41"/>
      <c r="H8" s="47"/>
      <c r="I8" s="48">
        <f t="shared" ref="I8:I20" si="0">D8+E8+F8+G8+H8</f>
        <v>1005077</v>
      </c>
      <c r="J8" s="13"/>
      <c r="K8" s="9"/>
    </row>
    <row r="9" spans="1:11" ht="14.25" customHeight="1" x14ac:dyDescent="0.25">
      <c r="A9" s="101" t="s">
        <v>13</v>
      </c>
      <c r="B9" s="40" t="s">
        <v>14</v>
      </c>
      <c r="C9" s="97">
        <v>23</v>
      </c>
      <c r="D9" s="61">
        <v>238126</v>
      </c>
      <c r="E9" s="41">
        <v>120000</v>
      </c>
      <c r="F9" s="41"/>
      <c r="G9" s="41"/>
      <c r="H9" s="41"/>
      <c r="I9" s="48">
        <f t="shared" si="0"/>
        <v>358126</v>
      </c>
      <c r="J9" s="13"/>
      <c r="K9" s="9"/>
    </row>
    <row r="10" spans="1:11" ht="14.25" customHeight="1" x14ac:dyDescent="0.25">
      <c r="A10" s="100" t="s">
        <v>15</v>
      </c>
      <c r="B10" s="36" t="s">
        <v>16</v>
      </c>
      <c r="C10" s="94">
        <v>6</v>
      </c>
      <c r="D10" s="61">
        <v>52450</v>
      </c>
      <c r="E10" s="41">
        <v>10000</v>
      </c>
      <c r="F10" s="41"/>
      <c r="G10" s="41"/>
      <c r="H10" s="41"/>
      <c r="I10" s="48">
        <f t="shared" si="0"/>
        <v>62450</v>
      </c>
      <c r="J10" s="13"/>
      <c r="K10" s="9"/>
    </row>
    <row r="11" spans="1:11" ht="14.25" customHeight="1" x14ac:dyDescent="0.25">
      <c r="A11" s="101" t="s">
        <v>17</v>
      </c>
      <c r="B11" s="40" t="s">
        <v>18</v>
      </c>
      <c r="C11" s="97" t="s">
        <v>70</v>
      </c>
      <c r="D11" s="61">
        <v>317640</v>
      </c>
      <c r="E11" s="41">
        <v>33000</v>
      </c>
      <c r="F11" s="41"/>
      <c r="G11" s="41"/>
      <c r="H11" s="41"/>
      <c r="I11" s="48">
        <f t="shared" si="0"/>
        <v>350640</v>
      </c>
      <c r="J11" s="13"/>
      <c r="K11" s="9"/>
    </row>
    <row r="12" spans="1:11" ht="14.25" customHeight="1" x14ac:dyDescent="0.25">
      <c r="A12" s="100" t="s">
        <v>19</v>
      </c>
      <c r="B12" s="36" t="s">
        <v>20</v>
      </c>
      <c r="C12" s="94" t="s">
        <v>73</v>
      </c>
      <c r="D12" s="61">
        <v>223619</v>
      </c>
      <c r="E12" s="41">
        <v>50000</v>
      </c>
      <c r="F12" s="41"/>
      <c r="G12" s="41"/>
      <c r="H12" s="41">
        <v>6776172</v>
      </c>
      <c r="I12" s="48">
        <f t="shared" si="0"/>
        <v>7049791</v>
      </c>
      <c r="J12" s="13"/>
      <c r="K12" s="9"/>
    </row>
    <row r="13" spans="1:11" ht="14.25" customHeight="1" x14ac:dyDescent="0.25">
      <c r="A13" s="100" t="s">
        <v>21</v>
      </c>
      <c r="B13" s="36" t="s">
        <v>22</v>
      </c>
      <c r="C13" s="94">
        <v>7</v>
      </c>
      <c r="D13" s="61">
        <v>62596</v>
      </c>
      <c r="E13" s="41">
        <v>1120000</v>
      </c>
      <c r="F13" s="69">
        <f>235000+29682</f>
        <v>264682</v>
      </c>
      <c r="G13" s="41">
        <v>10000</v>
      </c>
      <c r="H13" s="41">
        <v>600000</v>
      </c>
      <c r="I13" s="48">
        <f t="shared" si="0"/>
        <v>2057278</v>
      </c>
      <c r="J13" s="13"/>
      <c r="K13" s="9"/>
    </row>
    <row r="14" spans="1:11" ht="14.25" customHeight="1" x14ac:dyDescent="0.25">
      <c r="A14" s="100"/>
      <c r="B14" s="36" t="s">
        <v>62</v>
      </c>
      <c r="C14" s="94">
        <v>8</v>
      </c>
      <c r="D14" s="61">
        <v>71660</v>
      </c>
      <c r="E14" s="41">
        <v>150000</v>
      </c>
      <c r="F14" s="41"/>
      <c r="G14" s="41"/>
      <c r="H14" s="41">
        <v>5530000</v>
      </c>
      <c r="I14" s="41">
        <f>D14+E14+F14+G14+H14</f>
        <v>5751660</v>
      </c>
      <c r="J14" s="13"/>
      <c r="K14" s="9"/>
    </row>
    <row r="15" spans="1:11" ht="14.25" customHeight="1" x14ac:dyDescent="0.25">
      <c r="A15" s="100" t="s">
        <v>23</v>
      </c>
      <c r="B15" s="36" t="s">
        <v>24</v>
      </c>
      <c r="C15" s="94">
        <v>55</v>
      </c>
      <c r="D15" s="61">
        <v>411371</v>
      </c>
      <c r="E15" s="41">
        <v>100000</v>
      </c>
      <c r="F15" s="41">
        <v>20000</v>
      </c>
      <c r="G15" s="41"/>
      <c r="H15" s="47">
        <v>250000</v>
      </c>
      <c r="I15" s="48">
        <f t="shared" si="0"/>
        <v>781371</v>
      </c>
      <c r="J15" s="13"/>
      <c r="K15" s="9"/>
    </row>
    <row r="16" spans="1:11" ht="14.25" customHeight="1" x14ac:dyDescent="0.25">
      <c r="A16" s="102" t="s">
        <v>25</v>
      </c>
      <c r="B16" s="44" t="s">
        <v>26</v>
      </c>
      <c r="C16" s="94">
        <v>4</v>
      </c>
      <c r="D16" s="61">
        <v>32765</v>
      </c>
      <c r="E16" s="45">
        <v>25000</v>
      </c>
      <c r="F16" s="41"/>
      <c r="G16" s="47">
        <v>40000</v>
      </c>
      <c r="H16" s="41"/>
      <c r="I16" s="48">
        <f t="shared" si="0"/>
        <v>97765</v>
      </c>
      <c r="J16" s="13"/>
      <c r="K16" s="9"/>
    </row>
    <row r="17" spans="1:19" ht="14.25" customHeight="1" x14ac:dyDescent="0.25">
      <c r="A17" s="100" t="s">
        <v>27</v>
      </c>
      <c r="B17" s="36" t="s">
        <v>28</v>
      </c>
      <c r="C17" s="94" t="s">
        <v>71</v>
      </c>
      <c r="D17" s="61">
        <v>68716</v>
      </c>
      <c r="E17" s="41">
        <v>20000</v>
      </c>
      <c r="F17" s="41">
        <v>2000</v>
      </c>
      <c r="G17" s="41">
        <v>160000</v>
      </c>
      <c r="H17" s="47">
        <v>520000</v>
      </c>
      <c r="I17" s="48">
        <f t="shared" si="0"/>
        <v>770716</v>
      </c>
      <c r="J17" s="13"/>
      <c r="K17" s="9"/>
    </row>
    <row r="18" spans="1:19" ht="14.25" customHeight="1" x14ac:dyDescent="0.25">
      <c r="A18" s="102" t="s">
        <v>29</v>
      </c>
      <c r="B18" s="44" t="s">
        <v>30</v>
      </c>
      <c r="C18" s="94" t="s">
        <v>75</v>
      </c>
      <c r="D18" s="61">
        <v>85806</v>
      </c>
      <c r="E18" s="41">
        <v>55000</v>
      </c>
      <c r="F18" s="25"/>
      <c r="G18" s="47">
        <v>160000</v>
      </c>
      <c r="H18" s="47">
        <v>250000</v>
      </c>
      <c r="I18" s="48">
        <f t="shared" si="0"/>
        <v>550806</v>
      </c>
      <c r="J18" s="13"/>
      <c r="K18" s="9"/>
    </row>
    <row r="19" spans="1:19" ht="14.25" customHeight="1" x14ac:dyDescent="0.25">
      <c r="A19" s="102" t="s">
        <v>31</v>
      </c>
      <c r="B19" s="44" t="s">
        <v>32</v>
      </c>
      <c r="C19" s="94">
        <v>20</v>
      </c>
      <c r="D19" s="61">
        <v>154881</v>
      </c>
      <c r="E19" s="41">
        <v>20000</v>
      </c>
      <c r="F19" s="47">
        <v>10000</v>
      </c>
      <c r="G19" s="41"/>
      <c r="H19" s="47">
        <v>1000000</v>
      </c>
      <c r="I19" s="48">
        <f t="shared" si="0"/>
        <v>1184881</v>
      </c>
      <c r="J19" s="13"/>
      <c r="K19" s="9"/>
    </row>
    <row r="20" spans="1:19" ht="14.25" customHeight="1" x14ac:dyDescent="0.25">
      <c r="A20" s="100" t="s">
        <v>33</v>
      </c>
      <c r="B20" s="36" t="s">
        <v>34</v>
      </c>
      <c r="C20" s="94" t="s">
        <v>74</v>
      </c>
      <c r="D20" s="61">
        <v>157439</v>
      </c>
      <c r="E20" s="41">
        <v>110000</v>
      </c>
      <c r="F20" s="41"/>
      <c r="G20" s="41"/>
      <c r="H20" s="41"/>
      <c r="I20" s="48">
        <f t="shared" si="0"/>
        <v>267439</v>
      </c>
      <c r="J20" s="13"/>
      <c r="K20" s="9"/>
    </row>
    <row r="21" spans="1:19" ht="14.25" customHeight="1" x14ac:dyDescent="0.25">
      <c r="A21" s="103">
        <v>730</v>
      </c>
      <c r="B21" s="19" t="s">
        <v>35</v>
      </c>
      <c r="C21" s="95">
        <f>C22+C23</f>
        <v>361</v>
      </c>
      <c r="D21" s="24">
        <f>D22+D23</f>
        <v>4496672</v>
      </c>
      <c r="E21" s="24">
        <f t="shared" ref="E21:I21" si="1">E22+E23</f>
        <v>745693</v>
      </c>
      <c r="F21" s="24">
        <f t="shared" si="1"/>
        <v>95000</v>
      </c>
      <c r="G21" s="24">
        <f t="shared" si="1"/>
        <v>180000</v>
      </c>
      <c r="H21" s="24">
        <f t="shared" si="1"/>
        <v>20000</v>
      </c>
      <c r="I21" s="24">
        <f t="shared" si="1"/>
        <v>5537365</v>
      </c>
      <c r="J21" s="13"/>
      <c r="K21" s="9"/>
    </row>
    <row r="22" spans="1:19" ht="14.25" customHeight="1" x14ac:dyDescent="0.25">
      <c r="A22" s="104">
        <v>73025</v>
      </c>
      <c r="B22" s="36" t="s">
        <v>36</v>
      </c>
      <c r="C22" s="93">
        <v>6</v>
      </c>
      <c r="D22" s="61">
        <v>58000</v>
      </c>
      <c r="E22" s="37">
        <v>10000</v>
      </c>
      <c r="F22" s="10"/>
      <c r="G22" s="25"/>
      <c r="H22" s="10"/>
      <c r="I22" s="33">
        <f>D22+E22+F22+G22+H22</f>
        <v>68000</v>
      </c>
      <c r="J22" s="67" t="s">
        <v>61</v>
      </c>
      <c r="K22" s="9"/>
      <c r="S22" s="13"/>
    </row>
    <row r="23" spans="1:19" ht="14.25" customHeight="1" x14ac:dyDescent="0.25">
      <c r="A23" s="100">
        <v>73950</v>
      </c>
      <c r="B23" s="36" t="s">
        <v>37</v>
      </c>
      <c r="C23" s="94" t="s">
        <v>72</v>
      </c>
      <c r="D23" s="61">
        <v>4438672</v>
      </c>
      <c r="E23" s="37">
        <f>750693-15000</f>
        <v>735693</v>
      </c>
      <c r="F23" s="37">
        <v>95000</v>
      </c>
      <c r="G23" s="41">
        <v>180000</v>
      </c>
      <c r="H23" s="37">
        <v>20000</v>
      </c>
      <c r="I23" s="33">
        <f t="shared" ref="I23:I25" si="2">D23+E23+F23+G23+H23</f>
        <v>5469365</v>
      </c>
      <c r="J23" s="13">
        <v>4911145</v>
      </c>
      <c r="K23" s="9">
        <f>J23-I23</f>
        <v>-558220</v>
      </c>
      <c r="P23" s="39"/>
      <c r="S23" s="13"/>
    </row>
    <row r="24" spans="1:19" ht="14.25" customHeight="1" x14ac:dyDescent="0.25">
      <c r="A24" s="100" t="s">
        <v>38</v>
      </c>
      <c r="B24" s="36" t="s">
        <v>39</v>
      </c>
      <c r="C24" s="94" t="s">
        <v>76</v>
      </c>
      <c r="D24" s="61">
        <v>111339</v>
      </c>
      <c r="E24" s="41">
        <v>30000</v>
      </c>
      <c r="F24" s="41">
        <v>8000</v>
      </c>
      <c r="G24" s="41">
        <v>20000</v>
      </c>
      <c r="H24" s="41"/>
      <c r="I24" s="33">
        <f t="shared" si="2"/>
        <v>169339</v>
      </c>
      <c r="J24" s="13">
        <v>82000</v>
      </c>
      <c r="K24" s="43">
        <f>K23+J24</f>
        <v>-476220</v>
      </c>
      <c r="P24" s="39"/>
      <c r="S24" s="13"/>
    </row>
    <row r="25" spans="1:19" ht="14.25" customHeight="1" x14ac:dyDescent="0.25">
      <c r="A25" s="100"/>
      <c r="B25" s="36" t="s">
        <v>59</v>
      </c>
      <c r="C25" s="94" t="s">
        <v>71</v>
      </c>
      <c r="D25" s="61">
        <v>50000</v>
      </c>
      <c r="E25" s="41">
        <v>45000</v>
      </c>
      <c r="F25" s="41">
        <v>5000</v>
      </c>
      <c r="G25" s="68"/>
      <c r="H25" s="69">
        <v>410000</v>
      </c>
      <c r="I25" s="33">
        <f t="shared" si="2"/>
        <v>510000</v>
      </c>
      <c r="S25" s="13"/>
    </row>
    <row r="26" spans="1:19" ht="14.25" customHeight="1" x14ac:dyDescent="0.25">
      <c r="A26" s="103">
        <v>850</v>
      </c>
      <c r="B26" s="19" t="s">
        <v>40</v>
      </c>
      <c r="C26" s="95">
        <f>C27+C28+C29</f>
        <v>49</v>
      </c>
      <c r="D26" s="24">
        <f>D27+D28+D29</f>
        <v>418056</v>
      </c>
      <c r="E26" s="24">
        <f t="shared" ref="E26:H26" si="3">E27+E28+E29</f>
        <v>147000</v>
      </c>
      <c r="F26" s="24">
        <f t="shared" si="3"/>
        <v>77000</v>
      </c>
      <c r="G26" s="24">
        <f t="shared" si="3"/>
        <v>270390</v>
      </c>
      <c r="H26" s="24">
        <f t="shared" si="3"/>
        <v>250000</v>
      </c>
      <c r="I26" s="24">
        <f t="shared" ref="I26" si="4">I27+I28+I29</f>
        <v>1162446</v>
      </c>
      <c r="J26" s="13"/>
      <c r="K26" s="9"/>
      <c r="S26" s="13"/>
    </row>
    <row r="27" spans="1:19" ht="14.25" customHeight="1" x14ac:dyDescent="0.25">
      <c r="A27" s="100">
        <v>85016</v>
      </c>
      <c r="B27" s="36" t="s">
        <v>41</v>
      </c>
      <c r="C27" s="94" t="s">
        <v>77</v>
      </c>
      <c r="D27" s="61">
        <v>190000</v>
      </c>
      <c r="E27" s="38">
        <v>100000</v>
      </c>
      <c r="F27" s="38">
        <f>72000-4706</f>
        <v>67294</v>
      </c>
      <c r="G27" s="38">
        <f>190000+13390</f>
        <v>203390</v>
      </c>
      <c r="H27" s="64">
        <v>250000</v>
      </c>
      <c r="I27" s="33">
        <f>D27+E27+F27+G27+H27</f>
        <v>810684</v>
      </c>
      <c r="J27" s="13"/>
      <c r="K27" s="9"/>
      <c r="S27" s="13"/>
    </row>
    <row r="28" spans="1:19" ht="14.25" customHeight="1" x14ac:dyDescent="0.25">
      <c r="A28" s="100">
        <v>85056</v>
      </c>
      <c r="B28" s="36" t="s">
        <v>42</v>
      </c>
      <c r="C28" s="94">
        <v>1</v>
      </c>
      <c r="D28" s="61">
        <v>11113</v>
      </c>
      <c r="E28" s="37">
        <v>10000</v>
      </c>
      <c r="F28" s="37"/>
      <c r="G28" s="37">
        <v>20000</v>
      </c>
      <c r="H28" s="37"/>
      <c r="I28" s="33">
        <f t="shared" ref="I28:I29" si="5">D28+E28+F28+G28+H28</f>
        <v>41113</v>
      </c>
      <c r="J28" s="13"/>
      <c r="K28" s="9"/>
      <c r="S28" s="13"/>
    </row>
    <row r="29" spans="1:19" ht="14.25" customHeight="1" x14ac:dyDescent="0.25">
      <c r="A29" s="100">
        <v>85175</v>
      </c>
      <c r="B29" s="36" t="s">
        <v>44</v>
      </c>
      <c r="C29" s="94">
        <v>22</v>
      </c>
      <c r="D29" s="61">
        <v>216943</v>
      </c>
      <c r="E29" s="37">
        <v>37000</v>
      </c>
      <c r="F29" s="37">
        <f>5000+4706</f>
        <v>9706</v>
      </c>
      <c r="G29" s="64">
        <v>47000</v>
      </c>
      <c r="H29" s="37"/>
      <c r="I29" s="33">
        <f t="shared" si="5"/>
        <v>310649</v>
      </c>
      <c r="J29" s="13"/>
      <c r="K29" s="9"/>
      <c r="S29" s="13"/>
    </row>
    <row r="30" spans="1:19" ht="14.25" customHeight="1" x14ac:dyDescent="0.25">
      <c r="A30" s="103">
        <v>920</v>
      </c>
      <c r="B30" s="19" t="s">
        <v>43</v>
      </c>
      <c r="C30" s="95">
        <f>C31+C32+C33+C34</f>
        <v>1552</v>
      </c>
      <c r="D30" s="24">
        <f>D31+D32+D33+D34</f>
        <v>13953598</v>
      </c>
      <c r="E30" s="24">
        <f t="shared" ref="E30:H30" si="6">E31+E32+E33+E34</f>
        <v>1421625</v>
      </c>
      <c r="F30" s="24">
        <f t="shared" si="6"/>
        <v>313500</v>
      </c>
      <c r="G30" s="24">
        <f t="shared" si="6"/>
        <v>70000</v>
      </c>
      <c r="H30" s="24">
        <f t="shared" si="6"/>
        <v>760000</v>
      </c>
      <c r="I30" s="24">
        <f t="shared" ref="I30" si="7">I31+I32+I33+I34</f>
        <v>16518723</v>
      </c>
      <c r="J30" s="13"/>
      <c r="K30" s="9"/>
      <c r="S30" s="13"/>
    </row>
    <row r="31" spans="1:19" ht="14.25" customHeight="1" x14ac:dyDescent="0.25">
      <c r="A31" s="105">
        <v>92080</v>
      </c>
      <c r="B31" s="28" t="s">
        <v>36</v>
      </c>
      <c r="C31" s="94">
        <v>11</v>
      </c>
      <c r="D31" s="61">
        <v>120000</v>
      </c>
      <c r="E31" s="62">
        <v>700000</v>
      </c>
      <c r="F31" s="62">
        <v>60000</v>
      </c>
      <c r="G31" s="62">
        <f>60000+10000</f>
        <v>70000</v>
      </c>
      <c r="H31" s="62">
        <v>730000</v>
      </c>
      <c r="I31" s="33">
        <f>D31+E31+F31+G31+H31</f>
        <v>1680000</v>
      </c>
      <c r="J31" s="67" t="s">
        <v>61</v>
      </c>
      <c r="K31" s="9"/>
      <c r="S31" s="13"/>
    </row>
    <row r="32" spans="1:19" ht="14.25" customHeight="1" x14ac:dyDescent="0.25">
      <c r="A32" s="105">
        <v>92510</v>
      </c>
      <c r="B32" s="28" t="s">
        <v>45</v>
      </c>
      <c r="C32" s="94">
        <v>120</v>
      </c>
      <c r="D32" s="61">
        <v>900000</v>
      </c>
      <c r="E32" s="63">
        <v>220000</v>
      </c>
      <c r="F32" s="63">
        <v>40000</v>
      </c>
      <c r="G32" s="63"/>
      <c r="H32" s="63"/>
      <c r="I32" s="33">
        <f t="shared" ref="I32:I34" si="8">D32+E32+F32+G32+H32</f>
        <v>1160000</v>
      </c>
      <c r="J32" s="13">
        <v>13695163</v>
      </c>
      <c r="K32" s="9">
        <f>I32+I33+I34</f>
        <v>14838723</v>
      </c>
      <c r="L32" s="9">
        <f>J32-K32</f>
        <v>-1143560</v>
      </c>
      <c r="S32" s="13"/>
    </row>
    <row r="33" spans="1:19" ht="14.25" customHeight="1" x14ac:dyDescent="0.25">
      <c r="A33" s="105">
        <v>93450</v>
      </c>
      <c r="B33" s="28" t="s">
        <v>46</v>
      </c>
      <c r="C33" s="94">
        <f>1120-16-3</f>
        <v>1101</v>
      </c>
      <c r="D33" s="61">
        <v>10391598</v>
      </c>
      <c r="E33" s="63">
        <v>261325</v>
      </c>
      <c r="F33" s="63">
        <v>105000</v>
      </c>
      <c r="G33" s="63"/>
      <c r="H33" s="63"/>
      <c r="I33" s="33">
        <f t="shared" si="8"/>
        <v>10757923</v>
      </c>
      <c r="J33" s="13">
        <v>298727</v>
      </c>
      <c r="K33" s="43">
        <f>L32+J33</f>
        <v>-844833</v>
      </c>
      <c r="S33" s="13"/>
    </row>
    <row r="34" spans="1:19" ht="14.25" customHeight="1" x14ac:dyDescent="0.25">
      <c r="A34" s="105">
        <v>94650</v>
      </c>
      <c r="B34" s="28" t="s">
        <v>47</v>
      </c>
      <c r="C34" s="94">
        <f>330-10</f>
        <v>320</v>
      </c>
      <c r="D34" s="61">
        <v>2542000</v>
      </c>
      <c r="E34" s="63">
        <v>240300</v>
      </c>
      <c r="F34" s="63">
        <v>108500</v>
      </c>
      <c r="G34" s="63"/>
      <c r="H34" s="63">
        <v>30000</v>
      </c>
      <c r="I34" s="33">
        <f t="shared" si="8"/>
        <v>2920800</v>
      </c>
      <c r="J34" s="13"/>
      <c r="K34" s="9"/>
      <c r="S34" s="13"/>
    </row>
    <row r="35" spans="1:19" ht="14.25" customHeight="1" x14ac:dyDescent="0.25">
      <c r="A35" s="114" t="s">
        <v>8</v>
      </c>
      <c r="B35" s="115"/>
      <c r="C35" s="98">
        <f>C7+C8+C9+C10+C11+C12+C13+C14+C15+C16+C17+C18+C19+C20+C21+C24+C25+C26+C30</f>
        <v>2285</v>
      </c>
      <c r="D35" s="18">
        <f>SUM(D30,D26,D21,D20,D19,D18,D17,D16,D15,D13,D12,D11,D10,D9,D8,D7,D14,D24,D25)</f>
        <v>21438368</v>
      </c>
      <c r="E35" s="18">
        <f t="shared" ref="E35:I35" si="9">SUM(E30,E26,E21,E20,E19,E18,E17,E16,E15,E13,E12,E11,E10,E9,E8,E7,E14,E24,E25)</f>
        <v>4858668</v>
      </c>
      <c r="F35" s="18">
        <f t="shared" si="9"/>
        <v>865182</v>
      </c>
      <c r="G35" s="18">
        <f t="shared" si="9"/>
        <v>1230390</v>
      </c>
      <c r="H35" s="18">
        <f t="shared" si="9"/>
        <v>16366172</v>
      </c>
      <c r="I35" s="18">
        <f t="shared" si="9"/>
        <v>44758780</v>
      </c>
      <c r="J35" s="13"/>
      <c r="K35" s="9"/>
      <c r="S35" s="13"/>
    </row>
    <row r="36" spans="1:19" hidden="1" x14ac:dyDescent="0.25">
      <c r="C36" s="3"/>
      <c r="D36" s="26"/>
      <c r="E36" s="27"/>
      <c r="F36" s="27"/>
      <c r="G36" s="27"/>
      <c r="H36" s="13"/>
      <c r="I36" s="1">
        <v>30716028</v>
      </c>
    </row>
    <row r="37" spans="1:19" ht="15.75" hidden="1" x14ac:dyDescent="0.25">
      <c r="B37" s="54" t="s">
        <v>54</v>
      </c>
      <c r="C37" s="3"/>
      <c r="D37" s="5">
        <f>D35</f>
        <v>21438368</v>
      </c>
      <c r="E37" s="5">
        <f t="shared" ref="E37:I37" si="10">E35</f>
        <v>4858668</v>
      </c>
      <c r="F37" s="5">
        <f t="shared" si="10"/>
        <v>865182</v>
      </c>
      <c r="G37" s="5">
        <f t="shared" si="10"/>
        <v>1230390</v>
      </c>
      <c r="H37" s="5">
        <f t="shared" si="10"/>
        <v>16366172</v>
      </c>
      <c r="I37" s="5">
        <f t="shared" si="10"/>
        <v>44758780</v>
      </c>
    </row>
    <row r="38" spans="1:19" ht="15.75" hidden="1" x14ac:dyDescent="0.25">
      <c r="B38" s="54" t="s">
        <v>56</v>
      </c>
      <c r="C38" s="3"/>
      <c r="D38" s="57">
        <v>14574661</v>
      </c>
      <c r="E38" s="58">
        <v>3727338</v>
      </c>
      <c r="F38" s="58">
        <v>617389</v>
      </c>
      <c r="G38" s="58">
        <v>696165</v>
      </c>
      <c r="H38" s="57">
        <v>11216786</v>
      </c>
      <c r="I38" s="57">
        <f>SUM(D38:H38)</f>
        <v>30832339</v>
      </c>
    </row>
    <row r="39" spans="1:19" hidden="1" x14ac:dyDescent="0.25">
      <c r="C39" s="3"/>
      <c r="D39" s="26">
        <f>D38-D37</f>
        <v>-6863707</v>
      </c>
      <c r="E39" s="26">
        <f t="shared" ref="E39:I39" si="11">E38-E37</f>
        <v>-1131330</v>
      </c>
      <c r="F39" s="26">
        <f t="shared" si="11"/>
        <v>-247793</v>
      </c>
      <c r="G39" s="26">
        <f t="shared" si="11"/>
        <v>-534225</v>
      </c>
      <c r="H39" s="26">
        <f t="shared" si="11"/>
        <v>-5149386</v>
      </c>
      <c r="I39" s="26">
        <f t="shared" si="11"/>
        <v>-13926441</v>
      </c>
    </row>
    <row r="40" spans="1:19" ht="14.25" hidden="1" customHeight="1" x14ac:dyDescent="0.25">
      <c r="C40" s="3"/>
      <c r="D40" s="3"/>
      <c r="E40" s="1"/>
      <c r="F40" s="6"/>
    </row>
    <row r="41" spans="1:19" ht="14.25" hidden="1" customHeight="1" x14ac:dyDescent="0.25">
      <c r="C41" s="3"/>
      <c r="D41" s="5"/>
      <c r="E41" s="1"/>
      <c r="F41" s="6"/>
    </row>
    <row r="42" spans="1:19" ht="14.25" hidden="1" customHeight="1" x14ac:dyDescent="0.25">
      <c r="C42" s="3"/>
      <c r="D42" s="5"/>
    </row>
    <row r="43" spans="1:19" ht="14.25" hidden="1" customHeight="1" x14ac:dyDescent="0.25">
      <c r="C43" s="3"/>
      <c r="D43" s="5"/>
    </row>
    <row r="44" spans="1:19" s="70" customFormat="1" ht="14.25" customHeight="1" x14ac:dyDescent="0.25">
      <c r="C44" s="71"/>
      <c r="D44" s="106">
        <v>21438368</v>
      </c>
      <c r="E44" s="108">
        <v>4858668</v>
      </c>
      <c r="F44" s="108">
        <v>865182</v>
      </c>
      <c r="G44" s="108">
        <v>1230390</v>
      </c>
      <c r="H44" s="108">
        <v>16366172</v>
      </c>
      <c r="I44" s="111">
        <v>44758780</v>
      </c>
      <c r="K44" s="73"/>
    </row>
    <row r="45" spans="1:19" ht="14.25" customHeight="1" x14ac:dyDescent="0.25">
      <c r="C45" s="78"/>
      <c r="D45" s="88">
        <f>D44-D35</f>
        <v>0</v>
      </c>
      <c r="E45" s="88">
        <f t="shared" ref="E45:H45" si="12">E44-E35</f>
        <v>0</v>
      </c>
      <c r="F45" s="88">
        <f t="shared" si="12"/>
        <v>0</v>
      </c>
      <c r="G45" s="88">
        <f t="shared" si="12"/>
        <v>0</v>
      </c>
      <c r="H45" s="88">
        <f t="shared" si="12"/>
        <v>0</v>
      </c>
      <c r="I45" s="29"/>
      <c r="J45" s="79"/>
      <c r="K45" s="79"/>
      <c r="L45" s="79"/>
      <c r="M45" s="79"/>
      <c r="N45" s="79"/>
      <c r="O45" s="79"/>
    </row>
    <row r="46" spans="1:19" ht="14.25" customHeight="1" x14ac:dyDescent="0.25">
      <c r="C46" s="78"/>
      <c r="D46" s="78"/>
      <c r="E46" s="80"/>
      <c r="F46" s="80"/>
      <c r="G46" s="79"/>
      <c r="H46" s="79"/>
      <c r="I46" s="79"/>
      <c r="J46" s="79"/>
      <c r="K46" s="79"/>
      <c r="L46" s="79"/>
      <c r="M46" s="79"/>
      <c r="N46" s="79"/>
      <c r="O46" s="79"/>
    </row>
    <row r="47" spans="1:19" ht="14.25" customHeight="1" x14ac:dyDescent="0.25">
      <c r="C47" s="78"/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</row>
    <row r="48" spans="1:19" ht="14.25" customHeight="1" x14ac:dyDescent="0.25">
      <c r="C48" s="78"/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</row>
    <row r="49" spans="3:15" ht="14.25" customHeight="1" x14ac:dyDescent="0.25">
      <c r="C49" s="78"/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</row>
    <row r="50" spans="3:15" ht="14.25" customHeight="1" x14ac:dyDescent="0.25">
      <c r="C50" s="78"/>
      <c r="D50" s="78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</row>
    <row r="51" spans="3:15" ht="14.25" customHeight="1" x14ac:dyDescent="0.25">
      <c r="C51" s="3"/>
      <c r="D51" s="3"/>
    </row>
    <row r="52" spans="3:15" ht="14.25" customHeight="1" x14ac:dyDescent="0.25">
      <c r="C52" s="3"/>
      <c r="D52" s="3"/>
    </row>
    <row r="53" spans="3:15" ht="14.25" customHeight="1" x14ac:dyDescent="0.25">
      <c r="C53" s="3"/>
      <c r="D53" s="3"/>
    </row>
    <row r="54" spans="3:15" ht="14.25" customHeight="1" x14ac:dyDescent="0.25">
      <c r="C54" s="3"/>
      <c r="D54" s="3"/>
    </row>
    <row r="55" spans="3:15" ht="14.25" customHeight="1" x14ac:dyDescent="0.25">
      <c r="C55" s="3"/>
      <c r="D55" s="3"/>
    </row>
    <row r="56" spans="3:15" ht="14.25" customHeight="1" x14ac:dyDescent="0.25">
      <c r="C56" s="3"/>
      <c r="D56" s="3"/>
    </row>
    <row r="57" spans="3:15" ht="14.25" customHeight="1" x14ac:dyDescent="0.25">
      <c r="C57" s="3"/>
      <c r="D57" s="3"/>
    </row>
    <row r="58" spans="3:15" ht="14.25" customHeight="1" x14ac:dyDescent="0.25">
      <c r="C58" s="3"/>
      <c r="D58" s="3"/>
    </row>
    <row r="59" spans="3:15" ht="14.25" customHeight="1" x14ac:dyDescent="0.25">
      <c r="C59" s="3"/>
      <c r="D59" s="3"/>
    </row>
    <row r="60" spans="3:15" ht="14.25" customHeight="1" x14ac:dyDescent="0.25">
      <c r="C60" s="3"/>
      <c r="D60" s="3"/>
    </row>
    <row r="61" spans="3:15" ht="14.25" customHeight="1" x14ac:dyDescent="0.25">
      <c r="C61" s="3"/>
      <c r="D61" s="3"/>
    </row>
    <row r="62" spans="3:15" ht="14.25" customHeight="1" x14ac:dyDescent="0.25">
      <c r="C62" s="3"/>
      <c r="D62" s="3"/>
    </row>
    <row r="63" spans="3:15" ht="14.25" customHeight="1" x14ac:dyDescent="0.25">
      <c r="C63" s="3"/>
      <c r="D63" s="3"/>
    </row>
    <row r="64" spans="3:15" ht="14.25" customHeight="1" x14ac:dyDescent="0.25">
      <c r="C64" s="3"/>
      <c r="D64" s="3"/>
    </row>
    <row r="65" spans="3:4" ht="14.25" customHeight="1" x14ac:dyDescent="0.25">
      <c r="C65" s="3"/>
      <c r="D65" s="3"/>
    </row>
    <row r="66" spans="3:4" ht="14.25" customHeight="1" x14ac:dyDescent="0.25">
      <c r="C66" s="3"/>
      <c r="D66" s="3"/>
    </row>
    <row r="67" spans="3:4" ht="14.25" customHeight="1" x14ac:dyDescent="0.25">
      <c r="C67" s="3"/>
      <c r="D67" s="3"/>
    </row>
    <row r="68" spans="3:4" ht="14.25" customHeight="1" x14ac:dyDescent="0.25">
      <c r="C68" s="3"/>
      <c r="D68" s="3"/>
    </row>
    <row r="69" spans="3:4" ht="14.25" customHeight="1" x14ac:dyDescent="0.25">
      <c r="C69" s="3"/>
      <c r="D69" s="3"/>
    </row>
    <row r="70" spans="3:4" ht="14.25" customHeight="1" x14ac:dyDescent="0.25">
      <c r="C70" s="3"/>
      <c r="D70" s="3"/>
    </row>
    <row r="71" spans="3:4" ht="14.25" customHeight="1" x14ac:dyDescent="0.25">
      <c r="C71" s="3"/>
      <c r="D71" s="3"/>
    </row>
    <row r="72" spans="3:4" ht="14.25" customHeight="1" x14ac:dyDescent="0.25">
      <c r="C72" s="3"/>
      <c r="D72" s="3"/>
    </row>
    <row r="73" spans="3:4" ht="14.25" customHeight="1" x14ac:dyDescent="0.25">
      <c r="C73" s="3"/>
      <c r="D73" s="3"/>
    </row>
    <row r="74" spans="3:4" ht="14.25" customHeight="1" x14ac:dyDescent="0.25">
      <c r="C74" s="3"/>
      <c r="D74" s="3"/>
    </row>
    <row r="75" spans="3:4" ht="14.25" customHeight="1" x14ac:dyDescent="0.25">
      <c r="C75" s="3"/>
      <c r="D75" s="3"/>
    </row>
    <row r="76" spans="3:4" ht="14.25" customHeight="1" x14ac:dyDescent="0.25">
      <c r="C76" s="3"/>
      <c r="D76" s="3"/>
    </row>
    <row r="77" spans="3:4" ht="14.25" customHeight="1" x14ac:dyDescent="0.25">
      <c r="C77" s="3"/>
      <c r="D77" s="3"/>
    </row>
    <row r="78" spans="3:4" ht="14.25" customHeight="1" x14ac:dyDescent="0.25">
      <c r="C78" s="3"/>
      <c r="D78" s="3"/>
    </row>
    <row r="79" spans="3:4" ht="14.25" customHeight="1" x14ac:dyDescent="0.25">
      <c r="C79" s="3"/>
      <c r="D79" s="3"/>
    </row>
    <row r="80" spans="3:4" ht="14.25" customHeight="1" x14ac:dyDescent="0.25">
      <c r="C80" s="3"/>
      <c r="D80" s="3"/>
    </row>
    <row r="81" spans="3:4" ht="14.25" customHeight="1" x14ac:dyDescent="0.25">
      <c r="C81" s="3"/>
      <c r="D81" s="3"/>
    </row>
    <row r="82" spans="3:4" ht="14.25" customHeight="1" x14ac:dyDescent="0.25">
      <c r="C82" s="3"/>
      <c r="D82" s="3"/>
    </row>
    <row r="83" spans="3:4" ht="14.25" customHeight="1" x14ac:dyDescent="0.25">
      <c r="C83" s="3"/>
      <c r="D83" s="3"/>
    </row>
    <row r="84" spans="3:4" ht="14.25" customHeight="1" x14ac:dyDescent="0.25">
      <c r="C84" s="3"/>
      <c r="D84" s="3"/>
    </row>
    <row r="85" spans="3:4" ht="14.25" customHeight="1" x14ac:dyDescent="0.25">
      <c r="C85" s="3"/>
      <c r="D85" s="3"/>
    </row>
    <row r="86" spans="3:4" ht="14.25" customHeight="1" x14ac:dyDescent="0.25">
      <c r="C86" s="3"/>
      <c r="D86" s="3"/>
    </row>
    <row r="87" spans="3:4" ht="14.25" customHeight="1" x14ac:dyDescent="0.25">
      <c r="C87" s="3"/>
      <c r="D87" s="3"/>
    </row>
    <row r="88" spans="3:4" ht="14.25" customHeight="1" x14ac:dyDescent="0.25">
      <c r="C88" s="3"/>
      <c r="D88" s="3"/>
    </row>
    <row r="89" spans="3:4" ht="14.25" customHeight="1" x14ac:dyDescent="0.25">
      <c r="C89" s="3"/>
      <c r="D89" s="3"/>
    </row>
    <row r="90" spans="3:4" ht="14.25" customHeight="1" x14ac:dyDescent="0.25">
      <c r="C90" s="3"/>
      <c r="D90" s="3"/>
    </row>
    <row r="91" spans="3:4" ht="14.25" customHeight="1" x14ac:dyDescent="0.25">
      <c r="C91" s="3"/>
      <c r="D91" s="3"/>
    </row>
    <row r="92" spans="3:4" ht="14.25" customHeight="1" x14ac:dyDescent="0.25">
      <c r="C92" s="3"/>
      <c r="D92" s="3"/>
    </row>
    <row r="93" spans="3:4" ht="14.25" customHeight="1" x14ac:dyDescent="0.25">
      <c r="C93" s="3"/>
      <c r="D93" s="3"/>
    </row>
    <row r="94" spans="3:4" ht="14.25" customHeight="1" x14ac:dyDescent="0.25">
      <c r="C94" s="3"/>
      <c r="D94" s="3"/>
    </row>
    <row r="95" spans="3:4" ht="14.25" customHeight="1" x14ac:dyDescent="0.25">
      <c r="C95" s="3"/>
      <c r="D95" s="3"/>
    </row>
    <row r="96" spans="3:4" ht="14.25" customHeight="1" x14ac:dyDescent="0.25">
      <c r="C96" s="3"/>
      <c r="D96" s="3"/>
    </row>
    <row r="97" spans="3:4" ht="14.25" customHeight="1" x14ac:dyDescent="0.25">
      <c r="C97" s="3"/>
      <c r="D97" s="3"/>
    </row>
    <row r="98" spans="3:4" ht="14.25" customHeight="1" x14ac:dyDescent="0.25">
      <c r="C98" s="3"/>
      <c r="D98" s="3"/>
    </row>
    <row r="99" spans="3:4" ht="14.25" customHeight="1" x14ac:dyDescent="0.25">
      <c r="C99" s="3"/>
      <c r="D99" s="3"/>
    </row>
    <row r="100" spans="3:4" ht="14.25" customHeight="1" x14ac:dyDescent="0.25">
      <c r="C100" s="3"/>
      <c r="D100" s="3"/>
    </row>
    <row r="101" spans="3:4" ht="14.25" customHeight="1" x14ac:dyDescent="0.25">
      <c r="C101" s="3"/>
      <c r="D101" s="3"/>
    </row>
    <row r="102" spans="3:4" ht="14.25" customHeight="1" x14ac:dyDescent="0.25">
      <c r="C102" s="3"/>
      <c r="D102" s="3"/>
    </row>
    <row r="103" spans="3:4" ht="14.25" customHeight="1" x14ac:dyDescent="0.25">
      <c r="C103" s="3"/>
      <c r="D103" s="3"/>
    </row>
    <row r="104" spans="3:4" ht="14.25" customHeight="1" x14ac:dyDescent="0.25">
      <c r="C104" s="3"/>
      <c r="D104" s="3"/>
    </row>
    <row r="105" spans="3:4" ht="14.25" customHeight="1" x14ac:dyDescent="0.25">
      <c r="C105" s="3"/>
      <c r="D105" s="3"/>
    </row>
    <row r="106" spans="3:4" ht="14.25" customHeight="1" x14ac:dyDescent="0.25">
      <c r="C106" s="3"/>
      <c r="D106" s="3"/>
    </row>
    <row r="107" spans="3:4" ht="14.25" customHeight="1" x14ac:dyDescent="0.25">
      <c r="C107" s="3"/>
      <c r="D107" s="3"/>
    </row>
    <row r="108" spans="3:4" ht="14.25" customHeight="1" x14ac:dyDescent="0.25">
      <c r="C108" s="3"/>
      <c r="D108" s="3"/>
    </row>
    <row r="109" spans="3:4" ht="14.25" customHeight="1" x14ac:dyDescent="0.25">
      <c r="C109" s="3"/>
      <c r="D109" s="3"/>
    </row>
    <row r="110" spans="3:4" ht="14.25" customHeight="1" x14ac:dyDescent="0.25">
      <c r="C110" s="3"/>
      <c r="D110" s="3"/>
    </row>
    <row r="111" spans="3:4" ht="14.25" customHeight="1" x14ac:dyDescent="0.25">
      <c r="C111" s="3"/>
      <c r="D111" s="3"/>
    </row>
    <row r="112" spans="3:4" ht="14.25" customHeight="1" x14ac:dyDescent="0.25">
      <c r="C112" s="3"/>
      <c r="D112" s="3"/>
    </row>
    <row r="113" spans="3:4" ht="14.25" customHeight="1" x14ac:dyDescent="0.25">
      <c r="C113" s="3"/>
      <c r="D113" s="3"/>
    </row>
    <row r="114" spans="3:4" ht="14.25" customHeight="1" x14ac:dyDescent="0.25">
      <c r="C114" s="3"/>
      <c r="D114" s="3"/>
    </row>
    <row r="115" spans="3:4" ht="14.25" customHeight="1" x14ac:dyDescent="0.25">
      <c r="C115" s="3"/>
      <c r="D115" s="3"/>
    </row>
    <row r="116" spans="3:4" ht="14.25" customHeight="1" x14ac:dyDescent="0.25">
      <c r="C116" s="3"/>
      <c r="D116" s="3"/>
    </row>
    <row r="117" spans="3:4" ht="14.25" customHeight="1" x14ac:dyDescent="0.25">
      <c r="C117" s="3"/>
      <c r="D117" s="3"/>
    </row>
    <row r="118" spans="3:4" ht="14.25" customHeight="1" x14ac:dyDescent="0.25">
      <c r="C118" s="3"/>
      <c r="D118" s="3"/>
    </row>
    <row r="119" spans="3:4" ht="14.25" customHeight="1" x14ac:dyDescent="0.25">
      <c r="C119" s="3"/>
      <c r="D119" s="3"/>
    </row>
    <row r="120" spans="3:4" ht="14.25" customHeight="1" x14ac:dyDescent="0.25">
      <c r="C120" s="3"/>
      <c r="D120" s="3"/>
    </row>
    <row r="121" spans="3:4" ht="14.25" customHeight="1" x14ac:dyDescent="0.25">
      <c r="C121" s="3"/>
      <c r="D121" s="3"/>
    </row>
    <row r="122" spans="3:4" ht="14.25" customHeight="1" x14ac:dyDescent="0.25">
      <c r="C122" s="3"/>
      <c r="D122" s="3"/>
    </row>
    <row r="123" spans="3:4" ht="14.25" customHeight="1" x14ac:dyDescent="0.25">
      <c r="C123" s="3"/>
      <c r="D123" s="3"/>
    </row>
    <row r="124" spans="3:4" ht="14.25" customHeight="1" x14ac:dyDescent="0.25">
      <c r="C124" s="3"/>
      <c r="D124" s="3"/>
    </row>
    <row r="125" spans="3:4" ht="14.25" customHeight="1" x14ac:dyDescent="0.25">
      <c r="C125" s="3"/>
      <c r="D125" s="3"/>
    </row>
    <row r="126" spans="3:4" ht="14.25" customHeight="1" x14ac:dyDescent="0.25">
      <c r="C126" s="3"/>
      <c r="D126" s="3"/>
    </row>
    <row r="127" spans="3:4" ht="14.25" customHeight="1" x14ac:dyDescent="0.25">
      <c r="C127" s="3"/>
      <c r="D127" s="3"/>
    </row>
    <row r="128" spans="3:4" ht="14.25" customHeight="1" x14ac:dyDescent="0.25">
      <c r="C128" s="3"/>
      <c r="D128" s="3"/>
    </row>
    <row r="129" spans="3:4" ht="14.25" customHeight="1" x14ac:dyDescent="0.25">
      <c r="C129" s="3"/>
      <c r="D129" s="3"/>
    </row>
    <row r="130" spans="3:4" ht="14.25" customHeight="1" x14ac:dyDescent="0.25">
      <c r="C130" s="3"/>
      <c r="D130" s="3"/>
    </row>
    <row r="131" spans="3:4" ht="14.25" customHeight="1" x14ac:dyDescent="0.25">
      <c r="C131" s="3"/>
      <c r="D131" s="3"/>
    </row>
    <row r="132" spans="3:4" ht="14.25" customHeight="1" x14ac:dyDescent="0.25">
      <c r="C132" s="3"/>
      <c r="D132" s="3"/>
    </row>
    <row r="133" spans="3:4" ht="14.25" customHeight="1" x14ac:dyDescent="0.25">
      <c r="C133" s="3"/>
      <c r="D133" s="3"/>
    </row>
    <row r="134" spans="3:4" ht="14.25" customHeight="1" x14ac:dyDescent="0.25">
      <c r="C134" s="3"/>
      <c r="D134" s="3"/>
    </row>
    <row r="135" spans="3:4" ht="14.25" customHeight="1" x14ac:dyDescent="0.25">
      <c r="C135" s="3"/>
      <c r="D135" s="3"/>
    </row>
    <row r="136" spans="3:4" ht="14.25" customHeight="1" x14ac:dyDescent="0.25">
      <c r="C136" s="3"/>
      <c r="D136" s="3"/>
    </row>
    <row r="137" spans="3:4" ht="14.25" customHeight="1" x14ac:dyDescent="0.25">
      <c r="C137" s="3"/>
      <c r="D137" s="3"/>
    </row>
    <row r="138" spans="3:4" ht="14.25" customHeight="1" x14ac:dyDescent="0.25">
      <c r="C138" s="3"/>
      <c r="D138" s="3"/>
    </row>
    <row r="139" spans="3:4" ht="14.25" customHeight="1" x14ac:dyDescent="0.25">
      <c r="C139" s="3"/>
      <c r="D139" s="3"/>
    </row>
    <row r="140" spans="3:4" ht="14.25" customHeight="1" x14ac:dyDescent="0.25">
      <c r="C140" s="3"/>
      <c r="D140" s="3"/>
    </row>
    <row r="141" spans="3:4" ht="14.25" customHeight="1" x14ac:dyDescent="0.25">
      <c r="C141" s="3"/>
      <c r="D141" s="3"/>
    </row>
    <row r="142" spans="3:4" ht="14.25" customHeight="1" x14ac:dyDescent="0.25">
      <c r="C142" s="3"/>
      <c r="D142" s="3"/>
    </row>
    <row r="143" spans="3:4" ht="14.25" customHeight="1" x14ac:dyDescent="0.25">
      <c r="C143" s="3"/>
      <c r="D143" s="3"/>
    </row>
    <row r="144" spans="3:4" ht="14.25" customHeight="1" x14ac:dyDescent="0.25">
      <c r="C144" s="3"/>
      <c r="D144" s="3"/>
    </row>
    <row r="145" spans="3:4" ht="14.25" customHeight="1" x14ac:dyDescent="0.25">
      <c r="C145" s="3"/>
      <c r="D145" s="3"/>
    </row>
    <row r="146" spans="3:4" ht="14.25" customHeight="1" x14ac:dyDescent="0.25">
      <c r="C146" s="3"/>
      <c r="D146" s="3"/>
    </row>
    <row r="147" spans="3:4" ht="14.25" customHeight="1" x14ac:dyDescent="0.25">
      <c r="C147" s="3"/>
      <c r="D147" s="3"/>
    </row>
    <row r="148" spans="3:4" ht="14.25" customHeight="1" x14ac:dyDescent="0.25">
      <c r="C148" s="3"/>
      <c r="D148" s="3"/>
    </row>
    <row r="149" spans="3:4" ht="14.25" customHeight="1" x14ac:dyDescent="0.25">
      <c r="C149" s="3"/>
      <c r="D149" s="3"/>
    </row>
    <row r="150" spans="3:4" ht="14.25" customHeight="1" x14ac:dyDescent="0.25">
      <c r="C150" s="3"/>
      <c r="D150" s="3"/>
    </row>
    <row r="151" spans="3:4" ht="14.25" customHeight="1" x14ac:dyDescent="0.25">
      <c r="C151" s="3"/>
      <c r="D151" s="3"/>
    </row>
    <row r="152" spans="3:4" ht="14.25" customHeight="1" x14ac:dyDescent="0.25">
      <c r="C152" s="3"/>
      <c r="D152" s="3"/>
    </row>
    <row r="153" spans="3:4" ht="14.25" customHeight="1" x14ac:dyDescent="0.25">
      <c r="C153" s="3"/>
      <c r="D153" s="3"/>
    </row>
    <row r="154" spans="3:4" ht="14.25" customHeight="1" x14ac:dyDescent="0.25">
      <c r="C154" s="3"/>
      <c r="D154" s="3"/>
    </row>
    <row r="155" spans="3:4" ht="14.25" customHeight="1" x14ac:dyDescent="0.25">
      <c r="C155" s="3"/>
      <c r="D155" s="3"/>
    </row>
    <row r="156" spans="3:4" ht="14.25" customHeight="1" x14ac:dyDescent="0.25">
      <c r="C156" s="3"/>
      <c r="D156" s="3"/>
    </row>
    <row r="157" spans="3:4" ht="14.25" customHeight="1" x14ac:dyDescent="0.25">
      <c r="C157" s="3"/>
      <c r="D157" s="3"/>
    </row>
    <row r="158" spans="3:4" ht="14.25" customHeight="1" x14ac:dyDescent="0.25">
      <c r="C158" s="3"/>
      <c r="D158" s="3"/>
    </row>
    <row r="159" spans="3:4" ht="14.25" customHeight="1" x14ac:dyDescent="0.25">
      <c r="C159" s="3"/>
      <c r="D159" s="3"/>
    </row>
    <row r="160" spans="3:4" ht="14.25" customHeight="1" x14ac:dyDescent="0.25">
      <c r="C160" s="3"/>
      <c r="D160" s="3"/>
    </row>
    <row r="161" spans="3:4" ht="14.25" customHeight="1" x14ac:dyDescent="0.25">
      <c r="C161" s="3"/>
      <c r="D161" s="3"/>
    </row>
    <row r="162" spans="3:4" ht="14.25" customHeight="1" x14ac:dyDescent="0.25">
      <c r="C162" s="3"/>
      <c r="D162" s="3"/>
    </row>
    <row r="163" spans="3:4" ht="14.25" customHeight="1" x14ac:dyDescent="0.25">
      <c r="C163" s="3"/>
      <c r="D163" s="3"/>
    </row>
    <row r="164" spans="3:4" ht="14.25" customHeight="1" x14ac:dyDescent="0.25">
      <c r="C164" s="3"/>
      <c r="D164" s="3"/>
    </row>
    <row r="165" spans="3:4" ht="14.25" customHeight="1" x14ac:dyDescent="0.25">
      <c r="C165" s="3"/>
      <c r="D165" s="3"/>
    </row>
    <row r="166" spans="3:4" ht="14.25" customHeight="1" x14ac:dyDescent="0.25">
      <c r="C166" s="3"/>
      <c r="D166" s="3"/>
    </row>
    <row r="167" spans="3:4" ht="14.25" customHeight="1" x14ac:dyDescent="0.25">
      <c r="C167" s="3"/>
      <c r="D167" s="3"/>
    </row>
    <row r="168" spans="3:4" ht="14.25" customHeight="1" x14ac:dyDescent="0.25">
      <c r="C168" s="3"/>
      <c r="D168" s="3"/>
    </row>
    <row r="169" spans="3:4" ht="14.25" customHeight="1" x14ac:dyDescent="0.25">
      <c r="C169" s="3"/>
      <c r="D169" s="3"/>
    </row>
    <row r="170" spans="3:4" ht="14.25" customHeight="1" x14ac:dyDescent="0.25">
      <c r="C170" s="3"/>
      <c r="D170" s="3"/>
    </row>
    <row r="171" spans="3:4" ht="14.25" customHeight="1" x14ac:dyDescent="0.25">
      <c r="C171" s="3"/>
      <c r="D171" s="3"/>
    </row>
    <row r="172" spans="3:4" ht="14.25" customHeight="1" x14ac:dyDescent="0.25">
      <c r="C172" s="3"/>
      <c r="D172" s="3"/>
    </row>
    <row r="173" spans="3:4" ht="14.25" customHeight="1" x14ac:dyDescent="0.25">
      <c r="C173" s="3"/>
      <c r="D173" s="3"/>
    </row>
    <row r="174" spans="3:4" ht="14.25" customHeight="1" x14ac:dyDescent="0.25">
      <c r="C174" s="3"/>
      <c r="D174" s="3"/>
    </row>
    <row r="175" spans="3:4" ht="14.25" customHeight="1" x14ac:dyDescent="0.25">
      <c r="C175" s="3"/>
      <c r="D175" s="3"/>
    </row>
    <row r="176" spans="3:4" ht="14.25" customHeight="1" x14ac:dyDescent="0.25">
      <c r="C176" s="3"/>
      <c r="D176" s="3"/>
    </row>
    <row r="177" spans="3:4" ht="14.25" customHeight="1" x14ac:dyDescent="0.25">
      <c r="C177" s="3"/>
      <c r="D177" s="3"/>
    </row>
    <row r="178" spans="3:4" ht="14.25" customHeight="1" x14ac:dyDescent="0.25">
      <c r="C178" s="3"/>
      <c r="D178" s="3"/>
    </row>
    <row r="179" spans="3:4" ht="14.25" customHeight="1" x14ac:dyDescent="0.25">
      <c r="C179" s="3"/>
      <c r="D179" s="3"/>
    </row>
    <row r="180" spans="3:4" ht="14.25" customHeight="1" x14ac:dyDescent="0.25">
      <c r="C180" s="3"/>
      <c r="D180" s="3"/>
    </row>
    <row r="181" spans="3:4" ht="14.25" customHeight="1" x14ac:dyDescent="0.25">
      <c r="C181" s="3"/>
      <c r="D181" s="3"/>
    </row>
    <row r="182" spans="3:4" ht="14.25" customHeight="1" x14ac:dyDescent="0.25">
      <c r="C182" s="3"/>
      <c r="D182" s="3"/>
    </row>
    <row r="183" spans="3:4" ht="14.25" customHeight="1" x14ac:dyDescent="0.25">
      <c r="C183" s="3"/>
      <c r="D183" s="3"/>
    </row>
    <row r="184" spans="3:4" ht="14.25" customHeight="1" x14ac:dyDescent="0.25">
      <c r="C184" s="3"/>
      <c r="D184" s="3"/>
    </row>
    <row r="185" spans="3:4" ht="14.25" customHeight="1" x14ac:dyDescent="0.25">
      <c r="C185" s="3"/>
      <c r="D185" s="3"/>
    </row>
    <row r="186" spans="3:4" ht="14.25" customHeight="1" x14ac:dyDescent="0.25">
      <c r="C186" s="3"/>
      <c r="D186" s="3"/>
    </row>
    <row r="187" spans="3:4" ht="14.25" customHeight="1" x14ac:dyDescent="0.25">
      <c r="C187" s="3"/>
      <c r="D187" s="3"/>
    </row>
    <row r="188" spans="3:4" ht="14.25" customHeight="1" x14ac:dyDescent="0.25">
      <c r="C188" s="3"/>
      <c r="D188" s="3"/>
    </row>
    <row r="189" spans="3:4" ht="14.25" customHeight="1" x14ac:dyDescent="0.25">
      <c r="C189" s="3"/>
      <c r="D189" s="3"/>
    </row>
    <row r="190" spans="3:4" ht="14.25" customHeight="1" x14ac:dyDescent="0.25">
      <c r="C190" s="3"/>
      <c r="D190" s="3"/>
    </row>
    <row r="191" spans="3:4" ht="14.25" customHeight="1" x14ac:dyDescent="0.25">
      <c r="C191" s="3"/>
      <c r="D191" s="3"/>
    </row>
    <row r="192" spans="3:4" ht="14.25" customHeight="1" x14ac:dyDescent="0.25">
      <c r="C192" s="3"/>
      <c r="D192" s="3"/>
    </row>
    <row r="193" spans="3:4" ht="14.25" customHeight="1" x14ac:dyDescent="0.25">
      <c r="C193" s="3"/>
      <c r="D193" s="3"/>
    </row>
    <row r="194" spans="3:4" ht="14.25" customHeight="1" x14ac:dyDescent="0.25">
      <c r="C194" s="3"/>
      <c r="D194" s="3"/>
    </row>
    <row r="195" spans="3:4" ht="14.25" customHeight="1" x14ac:dyDescent="0.25">
      <c r="C195" s="3"/>
      <c r="D195" s="3"/>
    </row>
    <row r="196" spans="3:4" ht="14.25" customHeight="1" x14ac:dyDescent="0.25">
      <c r="C196" s="3"/>
      <c r="D196" s="3"/>
    </row>
    <row r="197" spans="3:4" ht="14.25" customHeight="1" x14ac:dyDescent="0.25">
      <c r="C197" s="3"/>
      <c r="D197" s="3"/>
    </row>
    <row r="198" spans="3:4" ht="14.25" customHeight="1" x14ac:dyDescent="0.25">
      <c r="C198" s="3"/>
      <c r="D198" s="3"/>
    </row>
    <row r="199" spans="3:4" ht="14.25" customHeight="1" x14ac:dyDescent="0.25">
      <c r="C199" s="3"/>
      <c r="D199" s="3"/>
    </row>
    <row r="200" spans="3:4" ht="14.25" customHeight="1" x14ac:dyDescent="0.25">
      <c r="C200" s="3"/>
      <c r="D200" s="3"/>
    </row>
    <row r="201" spans="3:4" ht="14.25" customHeight="1" x14ac:dyDescent="0.25">
      <c r="C201" s="3"/>
      <c r="D201" s="3"/>
    </row>
    <row r="202" spans="3:4" ht="14.25" customHeight="1" x14ac:dyDescent="0.25">
      <c r="C202" s="3"/>
      <c r="D202" s="3"/>
    </row>
    <row r="203" spans="3:4" ht="14.25" customHeight="1" x14ac:dyDescent="0.25">
      <c r="C203" s="3"/>
      <c r="D203" s="3"/>
    </row>
    <row r="204" spans="3:4" ht="14.25" customHeight="1" x14ac:dyDescent="0.25">
      <c r="C204" s="3"/>
      <c r="D204" s="3"/>
    </row>
    <row r="205" spans="3:4" ht="14.25" customHeight="1" x14ac:dyDescent="0.25">
      <c r="C205" s="3"/>
      <c r="D205" s="3"/>
    </row>
    <row r="206" spans="3:4" ht="14.25" customHeight="1" x14ac:dyDescent="0.25">
      <c r="C206" s="3"/>
      <c r="D206" s="3"/>
    </row>
    <row r="207" spans="3:4" ht="14.25" customHeight="1" x14ac:dyDescent="0.25">
      <c r="C207" s="3"/>
      <c r="D207" s="3"/>
    </row>
    <row r="208" spans="3:4" ht="14.25" customHeight="1" x14ac:dyDescent="0.25">
      <c r="C208" s="3"/>
      <c r="D208" s="3"/>
    </row>
    <row r="209" spans="3:4" ht="14.25" customHeight="1" x14ac:dyDescent="0.25">
      <c r="C209" s="3"/>
      <c r="D209" s="3"/>
    </row>
    <row r="210" spans="3:4" ht="14.25" customHeight="1" x14ac:dyDescent="0.25">
      <c r="C210" s="3"/>
      <c r="D210" s="3"/>
    </row>
    <row r="211" spans="3:4" ht="14.25" customHeight="1" x14ac:dyDescent="0.25">
      <c r="C211" s="3"/>
      <c r="D211" s="3"/>
    </row>
    <row r="212" spans="3:4" ht="14.25" customHeight="1" x14ac:dyDescent="0.25">
      <c r="C212" s="3"/>
      <c r="D212" s="3"/>
    </row>
    <row r="213" spans="3:4" ht="14.25" customHeight="1" x14ac:dyDescent="0.25">
      <c r="C213" s="3"/>
      <c r="D213" s="3"/>
    </row>
    <row r="214" spans="3:4" ht="14.25" customHeight="1" x14ac:dyDescent="0.25">
      <c r="C214" s="3"/>
      <c r="D214" s="3"/>
    </row>
    <row r="215" spans="3:4" ht="14.25" customHeight="1" x14ac:dyDescent="0.25">
      <c r="C215" s="3"/>
      <c r="D215" s="3"/>
    </row>
    <row r="216" spans="3:4" ht="14.25" customHeight="1" x14ac:dyDescent="0.25">
      <c r="C216" s="3"/>
      <c r="D216" s="3"/>
    </row>
    <row r="217" spans="3:4" ht="14.25" customHeight="1" x14ac:dyDescent="0.25">
      <c r="C217" s="3"/>
      <c r="D217" s="3"/>
    </row>
    <row r="218" spans="3:4" ht="14.25" customHeight="1" x14ac:dyDescent="0.25">
      <c r="C218" s="3"/>
      <c r="D218" s="3"/>
    </row>
    <row r="219" spans="3:4" ht="14.25" customHeight="1" x14ac:dyDescent="0.25">
      <c r="C219" s="3"/>
      <c r="D219" s="3"/>
    </row>
    <row r="220" spans="3:4" ht="14.25" customHeight="1" x14ac:dyDescent="0.25">
      <c r="C220" s="3"/>
      <c r="D220" s="3"/>
    </row>
    <row r="221" spans="3:4" ht="14.25" customHeight="1" x14ac:dyDescent="0.25">
      <c r="C221" s="3"/>
      <c r="D221" s="3"/>
    </row>
    <row r="222" spans="3:4" ht="14.25" customHeight="1" x14ac:dyDescent="0.25">
      <c r="C222" s="3"/>
      <c r="D222" s="3"/>
    </row>
    <row r="223" spans="3:4" ht="14.25" customHeight="1" x14ac:dyDescent="0.25">
      <c r="C223" s="3"/>
      <c r="D223" s="3"/>
    </row>
    <row r="224" spans="3:4" ht="14.25" customHeight="1" x14ac:dyDescent="0.25">
      <c r="C224" s="3"/>
      <c r="D224" s="3"/>
    </row>
    <row r="225" spans="3:4" ht="14.25" customHeight="1" x14ac:dyDescent="0.25">
      <c r="C225" s="3"/>
      <c r="D225" s="3"/>
    </row>
    <row r="226" spans="3:4" ht="14.25" customHeight="1" x14ac:dyDescent="0.25">
      <c r="C226" s="3"/>
      <c r="D226" s="3"/>
    </row>
    <row r="227" spans="3:4" ht="14.25" customHeight="1" x14ac:dyDescent="0.25">
      <c r="C227" s="3"/>
      <c r="D227" s="3"/>
    </row>
    <row r="228" spans="3:4" ht="14.25" customHeight="1" x14ac:dyDescent="0.25">
      <c r="C228" s="3"/>
      <c r="D228" s="3"/>
    </row>
    <row r="229" spans="3:4" ht="14.25" customHeight="1" x14ac:dyDescent="0.25">
      <c r="C229" s="3"/>
      <c r="D229" s="3"/>
    </row>
    <row r="230" spans="3:4" ht="14.25" customHeight="1" x14ac:dyDescent="0.25">
      <c r="C230" s="3"/>
      <c r="D230" s="3"/>
    </row>
    <row r="231" spans="3:4" ht="14.25" customHeight="1" x14ac:dyDescent="0.25">
      <c r="C231" s="3"/>
      <c r="D231" s="3"/>
    </row>
    <row r="232" spans="3:4" ht="14.25" customHeight="1" x14ac:dyDescent="0.25">
      <c r="C232" s="3"/>
      <c r="D232" s="3"/>
    </row>
    <row r="233" spans="3:4" ht="14.25" customHeight="1" x14ac:dyDescent="0.25">
      <c r="C233" s="3"/>
      <c r="D233" s="3"/>
    </row>
    <row r="234" spans="3:4" ht="14.25" customHeight="1" x14ac:dyDescent="0.25">
      <c r="C234" s="3"/>
      <c r="D234" s="3"/>
    </row>
    <row r="235" spans="3:4" ht="14.25" customHeight="1" x14ac:dyDescent="0.25">
      <c r="C235" s="3"/>
      <c r="D235" s="3"/>
    </row>
    <row r="236" spans="3:4" ht="14.25" customHeight="1" x14ac:dyDescent="0.25">
      <c r="C236" s="3"/>
      <c r="D236" s="3"/>
    </row>
    <row r="237" spans="3:4" ht="14.25" customHeight="1" x14ac:dyDescent="0.25">
      <c r="C237" s="3"/>
      <c r="D237" s="3"/>
    </row>
    <row r="238" spans="3:4" ht="14.25" customHeight="1" x14ac:dyDescent="0.25">
      <c r="C238" s="3"/>
      <c r="D238" s="3"/>
    </row>
    <row r="239" spans="3:4" ht="14.25" customHeight="1" x14ac:dyDescent="0.25">
      <c r="C239" s="3"/>
      <c r="D239" s="3"/>
    </row>
    <row r="240" spans="3:4" ht="14.25" customHeight="1" x14ac:dyDescent="0.25">
      <c r="C240" s="3"/>
      <c r="D240" s="3"/>
    </row>
    <row r="241" spans="3:4" ht="14.25" customHeight="1" x14ac:dyDescent="0.25">
      <c r="C241" s="3"/>
      <c r="D241" s="3"/>
    </row>
    <row r="242" spans="3:4" ht="14.25" customHeight="1" x14ac:dyDescent="0.25">
      <c r="C242" s="3"/>
      <c r="D242" s="3"/>
    </row>
    <row r="243" spans="3:4" ht="14.25" customHeight="1" x14ac:dyDescent="0.25">
      <c r="C243" s="3"/>
      <c r="D243" s="3"/>
    </row>
    <row r="244" spans="3:4" ht="14.25" customHeight="1" x14ac:dyDescent="0.25">
      <c r="C244" s="3"/>
      <c r="D244" s="3"/>
    </row>
    <row r="245" spans="3:4" ht="14.25" customHeight="1" x14ac:dyDescent="0.25">
      <c r="C245" s="3"/>
      <c r="D245" s="3"/>
    </row>
    <row r="246" spans="3:4" ht="14.25" customHeight="1" x14ac:dyDescent="0.25">
      <c r="C246" s="3"/>
      <c r="D246" s="3"/>
    </row>
    <row r="247" spans="3:4" ht="14.25" customHeight="1" x14ac:dyDescent="0.25">
      <c r="C247" s="3"/>
      <c r="D247" s="3"/>
    </row>
    <row r="248" spans="3:4" ht="14.25" customHeight="1" x14ac:dyDescent="0.25">
      <c r="C248" s="3"/>
      <c r="D248" s="3"/>
    </row>
    <row r="249" spans="3:4" ht="14.25" customHeight="1" x14ac:dyDescent="0.25">
      <c r="C249" s="3"/>
      <c r="D249" s="3"/>
    </row>
    <row r="250" spans="3:4" ht="14.25" customHeight="1" x14ac:dyDescent="0.25">
      <c r="C250" s="3"/>
      <c r="D250" s="3"/>
    </row>
    <row r="251" spans="3:4" ht="14.25" customHeight="1" x14ac:dyDescent="0.25">
      <c r="C251" s="3"/>
      <c r="D251" s="3"/>
    </row>
    <row r="252" spans="3:4" ht="14.25" customHeight="1" x14ac:dyDescent="0.25">
      <c r="C252" s="3"/>
      <c r="D252" s="3"/>
    </row>
    <row r="253" spans="3:4" ht="14.25" customHeight="1" x14ac:dyDescent="0.25">
      <c r="C253" s="3"/>
      <c r="D253" s="3"/>
    </row>
    <row r="254" spans="3:4" ht="14.25" customHeight="1" x14ac:dyDescent="0.25">
      <c r="C254" s="3"/>
      <c r="D254" s="3"/>
    </row>
    <row r="255" spans="3:4" ht="14.25" customHeight="1" x14ac:dyDescent="0.25">
      <c r="C255" s="3"/>
      <c r="D255" s="3"/>
    </row>
    <row r="256" spans="3:4" ht="14.25" customHeight="1" x14ac:dyDescent="0.25">
      <c r="C256" s="3"/>
      <c r="D256" s="3"/>
    </row>
    <row r="257" spans="3:4" ht="14.25" customHeight="1" x14ac:dyDescent="0.25">
      <c r="C257" s="3"/>
      <c r="D257" s="3"/>
    </row>
    <row r="258" spans="3:4" ht="14.25" customHeight="1" x14ac:dyDescent="0.25">
      <c r="C258" s="3"/>
      <c r="D258" s="3"/>
    </row>
    <row r="259" spans="3:4" ht="14.25" customHeight="1" x14ac:dyDescent="0.25">
      <c r="C259" s="3"/>
      <c r="D259" s="3"/>
    </row>
    <row r="260" spans="3:4" ht="14.25" customHeight="1" x14ac:dyDescent="0.25">
      <c r="C260" s="3"/>
      <c r="D260" s="3"/>
    </row>
    <row r="261" spans="3:4" ht="14.25" customHeight="1" x14ac:dyDescent="0.25">
      <c r="C261" s="3"/>
      <c r="D261" s="3"/>
    </row>
    <row r="262" spans="3:4" ht="14.25" customHeight="1" x14ac:dyDescent="0.25">
      <c r="C262" s="3"/>
      <c r="D262" s="3"/>
    </row>
    <row r="263" spans="3:4" ht="14.25" customHeight="1" x14ac:dyDescent="0.25">
      <c r="C263" s="3"/>
      <c r="D263" s="3"/>
    </row>
    <row r="264" spans="3:4" ht="14.25" customHeight="1" x14ac:dyDescent="0.25">
      <c r="C264" s="3"/>
      <c r="D264" s="3"/>
    </row>
    <row r="265" spans="3:4" ht="14.25" customHeight="1" x14ac:dyDescent="0.25">
      <c r="C265" s="3"/>
      <c r="D265" s="3"/>
    </row>
    <row r="266" spans="3:4" ht="14.25" customHeight="1" x14ac:dyDescent="0.25">
      <c r="C266" s="3"/>
      <c r="D266" s="3"/>
    </row>
    <row r="267" spans="3:4" ht="14.25" customHeight="1" x14ac:dyDescent="0.25">
      <c r="C267" s="3"/>
      <c r="D267" s="3"/>
    </row>
    <row r="268" spans="3:4" ht="14.25" customHeight="1" x14ac:dyDescent="0.25">
      <c r="C268" s="3"/>
      <c r="D268" s="3"/>
    </row>
    <row r="269" spans="3:4" ht="14.25" customHeight="1" x14ac:dyDescent="0.25">
      <c r="C269" s="3"/>
      <c r="D269" s="3"/>
    </row>
    <row r="270" spans="3:4" ht="14.25" customHeight="1" x14ac:dyDescent="0.25">
      <c r="C270" s="3"/>
      <c r="D270" s="3"/>
    </row>
    <row r="271" spans="3:4" ht="14.25" customHeight="1" x14ac:dyDescent="0.25">
      <c r="C271" s="3"/>
      <c r="D271" s="3"/>
    </row>
    <row r="272" spans="3:4" ht="14.25" customHeight="1" x14ac:dyDescent="0.25">
      <c r="C272" s="3"/>
      <c r="D272" s="3"/>
    </row>
    <row r="273" spans="3:4" ht="14.25" customHeight="1" x14ac:dyDescent="0.25">
      <c r="C273" s="3"/>
      <c r="D273" s="3"/>
    </row>
    <row r="274" spans="3:4" ht="14.25" customHeight="1" x14ac:dyDescent="0.25">
      <c r="C274" s="3"/>
      <c r="D274" s="3"/>
    </row>
    <row r="275" spans="3:4" ht="14.25" customHeight="1" x14ac:dyDescent="0.25">
      <c r="C275" s="3"/>
      <c r="D275" s="3"/>
    </row>
    <row r="276" spans="3:4" ht="14.25" customHeight="1" x14ac:dyDescent="0.25">
      <c r="C276" s="3"/>
      <c r="D276" s="3"/>
    </row>
    <row r="277" spans="3:4" ht="14.25" customHeight="1" x14ac:dyDescent="0.25">
      <c r="C277" s="3"/>
      <c r="D277" s="3"/>
    </row>
    <row r="278" spans="3:4" ht="14.25" customHeight="1" x14ac:dyDescent="0.25">
      <c r="C278" s="3"/>
      <c r="D278" s="3"/>
    </row>
    <row r="279" spans="3:4" ht="14.25" customHeight="1" x14ac:dyDescent="0.25">
      <c r="C279" s="3"/>
      <c r="D279" s="3"/>
    </row>
    <row r="280" spans="3:4" ht="14.25" customHeight="1" x14ac:dyDescent="0.25">
      <c r="C280" s="3"/>
      <c r="D280" s="3"/>
    </row>
    <row r="281" spans="3:4" ht="14.25" customHeight="1" x14ac:dyDescent="0.25">
      <c r="C281" s="3"/>
      <c r="D281" s="3"/>
    </row>
    <row r="282" spans="3:4" ht="14.25" customHeight="1" x14ac:dyDescent="0.25">
      <c r="C282" s="3"/>
      <c r="D282" s="3"/>
    </row>
    <row r="283" spans="3:4" ht="14.25" customHeight="1" x14ac:dyDescent="0.25">
      <c r="C283" s="3"/>
      <c r="D283" s="3"/>
    </row>
    <row r="284" spans="3:4" ht="14.25" customHeight="1" x14ac:dyDescent="0.25">
      <c r="C284" s="3"/>
      <c r="D284" s="3"/>
    </row>
    <row r="285" spans="3:4" ht="14.25" customHeight="1" x14ac:dyDescent="0.25">
      <c r="C285" s="3"/>
      <c r="D285" s="3"/>
    </row>
    <row r="286" spans="3:4" ht="14.25" customHeight="1" x14ac:dyDescent="0.25">
      <c r="C286" s="3"/>
      <c r="D286" s="3"/>
    </row>
    <row r="287" spans="3:4" ht="14.25" customHeight="1" x14ac:dyDescent="0.25">
      <c r="C287" s="3"/>
      <c r="D287" s="3"/>
    </row>
    <row r="288" spans="3:4" ht="14.25" customHeight="1" x14ac:dyDescent="0.25">
      <c r="C288" s="3"/>
      <c r="D288" s="3"/>
    </row>
    <row r="289" spans="3:4" ht="14.25" customHeight="1" x14ac:dyDescent="0.25">
      <c r="C289" s="3"/>
      <c r="D289" s="3"/>
    </row>
    <row r="290" spans="3:4" ht="14.25" customHeight="1" x14ac:dyDescent="0.25">
      <c r="C290" s="3"/>
      <c r="D290" s="3"/>
    </row>
    <row r="291" spans="3:4" ht="14.25" customHeight="1" x14ac:dyDescent="0.25">
      <c r="C291" s="3"/>
      <c r="D291" s="3"/>
    </row>
    <row r="292" spans="3:4" ht="14.25" customHeight="1" x14ac:dyDescent="0.25">
      <c r="C292" s="3"/>
      <c r="D292" s="3"/>
    </row>
    <row r="293" spans="3:4" ht="14.25" customHeight="1" x14ac:dyDescent="0.25">
      <c r="C293" s="3"/>
      <c r="D293" s="3"/>
    </row>
    <row r="294" spans="3:4" ht="14.25" customHeight="1" x14ac:dyDescent="0.25">
      <c r="C294" s="3"/>
      <c r="D294" s="3"/>
    </row>
    <row r="295" spans="3:4" ht="14.25" customHeight="1" x14ac:dyDescent="0.25">
      <c r="C295" s="3"/>
      <c r="D295" s="3"/>
    </row>
    <row r="296" spans="3:4" ht="14.25" customHeight="1" x14ac:dyDescent="0.25">
      <c r="C296" s="3"/>
      <c r="D296" s="3"/>
    </row>
    <row r="297" spans="3:4" ht="14.25" customHeight="1" x14ac:dyDescent="0.25">
      <c r="C297" s="3"/>
      <c r="D297" s="3"/>
    </row>
    <row r="298" spans="3:4" ht="14.25" customHeight="1" x14ac:dyDescent="0.25">
      <c r="C298" s="3"/>
      <c r="D298" s="3"/>
    </row>
    <row r="299" spans="3:4" ht="14.25" customHeight="1" x14ac:dyDescent="0.25">
      <c r="C299" s="3"/>
      <c r="D299" s="3"/>
    </row>
    <row r="300" spans="3:4" ht="14.25" customHeight="1" x14ac:dyDescent="0.25">
      <c r="C300" s="3"/>
      <c r="D300" s="3"/>
    </row>
    <row r="301" spans="3:4" ht="14.25" customHeight="1" x14ac:dyDescent="0.25">
      <c r="C301" s="3"/>
      <c r="D301" s="3"/>
    </row>
    <row r="302" spans="3:4" ht="14.25" customHeight="1" x14ac:dyDescent="0.25">
      <c r="C302" s="3"/>
      <c r="D302" s="3"/>
    </row>
    <row r="303" spans="3:4" ht="14.25" customHeight="1" x14ac:dyDescent="0.25">
      <c r="C303" s="3"/>
      <c r="D303" s="3"/>
    </row>
    <row r="304" spans="3:4" ht="14.25" customHeight="1" x14ac:dyDescent="0.25">
      <c r="C304" s="3"/>
      <c r="D304" s="3"/>
    </row>
    <row r="305" spans="3:4" ht="14.25" customHeight="1" x14ac:dyDescent="0.25">
      <c r="C305" s="3"/>
      <c r="D305" s="3"/>
    </row>
    <row r="306" spans="3:4" ht="14.25" customHeight="1" x14ac:dyDescent="0.25">
      <c r="C306" s="3"/>
      <c r="D306" s="3"/>
    </row>
    <row r="307" spans="3:4" ht="14.25" customHeight="1" x14ac:dyDescent="0.25">
      <c r="C307" s="3"/>
      <c r="D307" s="3"/>
    </row>
    <row r="308" spans="3:4" ht="14.25" customHeight="1" x14ac:dyDescent="0.25">
      <c r="C308" s="3"/>
      <c r="D308" s="3"/>
    </row>
    <row r="309" spans="3:4" ht="14.25" customHeight="1" x14ac:dyDescent="0.25">
      <c r="C309" s="3"/>
      <c r="D309" s="3"/>
    </row>
    <row r="310" spans="3:4" ht="14.25" customHeight="1" x14ac:dyDescent="0.25">
      <c r="C310" s="3"/>
      <c r="D310" s="3"/>
    </row>
    <row r="311" spans="3:4" ht="14.25" customHeight="1" x14ac:dyDescent="0.25">
      <c r="C311" s="3"/>
      <c r="D311" s="3"/>
    </row>
    <row r="312" spans="3:4" ht="14.25" customHeight="1" x14ac:dyDescent="0.25">
      <c r="C312" s="3"/>
      <c r="D312" s="3"/>
    </row>
    <row r="313" spans="3:4" ht="14.25" customHeight="1" x14ac:dyDescent="0.25">
      <c r="C313" s="3"/>
      <c r="D313" s="3"/>
    </row>
    <row r="314" spans="3:4" ht="14.25" customHeight="1" x14ac:dyDescent="0.25">
      <c r="C314" s="3"/>
      <c r="D314" s="3"/>
    </row>
    <row r="315" spans="3:4" ht="14.25" customHeight="1" x14ac:dyDescent="0.25">
      <c r="C315" s="3"/>
      <c r="D315" s="3"/>
    </row>
    <row r="316" spans="3:4" ht="14.25" customHeight="1" x14ac:dyDescent="0.25">
      <c r="C316" s="3"/>
      <c r="D316" s="3"/>
    </row>
    <row r="317" spans="3:4" ht="14.25" customHeight="1" x14ac:dyDescent="0.25">
      <c r="C317" s="3"/>
      <c r="D317" s="3"/>
    </row>
    <row r="318" spans="3:4" ht="14.25" customHeight="1" x14ac:dyDescent="0.25">
      <c r="C318" s="3"/>
      <c r="D318" s="3"/>
    </row>
    <row r="319" spans="3:4" ht="14.25" customHeight="1" x14ac:dyDescent="0.25">
      <c r="C319" s="3"/>
      <c r="D319" s="3"/>
    </row>
    <row r="320" spans="3:4" ht="14.25" customHeight="1" x14ac:dyDescent="0.25">
      <c r="C320" s="3"/>
      <c r="D320" s="3"/>
    </row>
    <row r="321" spans="3:4" ht="14.25" customHeight="1" x14ac:dyDescent="0.25">
      <c r="C321" s="3"/>
      <c r="D321" s="3"/>
    </row>
    <row r="322" spans="3:4" ht="14.25" customHeight="1" x14ac:dyDescent="0.25">
      <c r="C322" s="3"/>
      <c r="D322" s="3"/>
    </row>
    <row r="323" spans="3:4" ht="14.25" customHeight="1" x14ac:dyDescent="0.25">
      <c r="C323" s="3"/>
      <c r="D323" s="3"/>
    </row>
    <row r="324" spans="3:4" ht="14.25" customHeight="1" x14ac:dyDescent="0.25">
      <c r="C324" s="3"/>
      <c r="D324" s="3"/>
    </row>
    <row r="325" spans="3:4" ht="14.25" customHeight="1" x14ac:dyDescent="0.25">
      <c r="C325" s="3"/>
      <c r="D325" s="3"/>
    </row>
    <row r="326" spans="3:4" ht="14.25" customHeight="1" x14ac:dyDescent="0.25">
      <c r="C326" s="3"/>
      <c r="D326" s="3"/>
    </row>
    <row r="327" spans="3:4" ht="14.25" customHeight="1" x14ac:dyDescent="0.25">
      <c r="C327" s="3"/>
      <c r="D327" s="3"/>
    </row>
    <row r="328" spans="3:4" ht="14.25" customHeight="1" x14ac:dyDescent="0.25">
      <c r="C328" s="3"/>
      <c r="D328" s="3"/>
    </row>
    <row r="329" spans="3:4" ht="14.25" customHeight="1" x14ac:dyDescent="0.25">
      <c r="C329" s="3"/>
      <c r="D329" s="3"/>
    </row>
    <row r="330" spans="3:4" ht="14.25" customHeight="1" x14ac:dyDescent="0.25">
      <c r="C330" s="3"/>
      <c r="D330" s="3"/>
    </row>
    <row r="331" spans="3:4" ht="14.25" customHeight="1" x14ac:dyDescent="0.25">
      <c r="C331" s="3"/>
      <c r="D331" s="3"/>
    </row>
    <row r="332" spans="3:4" ht="14.25" customHeight="1" x14ac:dyDescent="0.25">
      <c r="C332" s="3"/>
      <c r="D332" s="3"/>
    </row>
    <row r="333" spans="3:4" ht="14.25" customHeight="1" x14ac:dyDescent="0.25">
      <c r="C333" s="3"/>
      <c r="D333" s="3"/>
    </row>
    <row r="334" spans="3:4" ht="14.25" customHeight="1" x14ac:dyDescent="0.25">
      <c r="C334" s="3"/>
      <c r="D334" s="3"/>
    </row>
    <row r="335" spans="3:4" ht="14.25" customHeight="1" x14ac:dyDescent="0.25">
      <c r="C335" s="3"/>
      <c r="D335" s="3"/>
    </row>
    <row r="336" spans="3:4" ht="14.25" customHeight="1" x14ac:dyDescent="0.25">
      <c r="C336" s="3"/>
      <c r="D336" s="3"/>
    </row>
    <row r="337" spans="3:4" ht="14.25" customHeight="1" x14ac:dyDescent="0.25">
      <c r="C337" s="3"/>
      <c r="D337" s="3"/>
    </row>
    <row r="338" spans="3:4" ht="14.25" customHeight="1" x14ac:dyDescent="0.25">
      <c r="C338" s="3"/>
      <c r="D338" s="3"/>
    </row>
    <row r="339" spans="3:4" ht="14.25" customHeight="1" x14ac:dyDescent="0.25">
      <c r="C339" s="3"/>
      <c r="D339" s="3"/>
    </row>
    <row r="340" spans="3:4" ht="14.25" customHeight="1" x14ac:dyDescent="0.25">
      <c r="C340" s="3"/>
      <c r="D340" s="3"/>
    </row>
    <row r="341" spans="3:4" ht="14.25" customHeight="1" x14ac:dyDescent="0.25">
      <c r="C341" s="3"/>
      <c r="D341" s="3"/>
    </row>
    <row r="342" spans="3:4" ht="14.25" customHeight="1" x14ac:dyDescent="0.25">
      <c r="C342" s="3"/>
      <c r="D342" s="3"/>
    </row>
    <row r="343" spans="3:4" ht="14.25" customHeight="1" x14ac:dyDescent="0.25">
      <c r="C343" s="3"/>
      <c r="D343" s="3"/>
    </row>
    <row r="344" spans="3:4" ht="14.25" customHeight="1" x14ac:dyDescent="0.25">
      <c r="C344" s="3"/>
      <c r="D344" s="3"/>
    </row>
    <row r="345" spans="3:4" ht="14.25" customHeight="1" x14ac:dyDescent="0.25">
      <c r="C345" s="3"/>
      <c r="D345" s="3"/>
    </row>
    <row r="346" spans="3:4" ht="14.25" customHeight="1" x14ac:dyDescent="0.25">
      <c r="C346" s="3"/>
      <c r="D346" s="3"/>
    </row>
    <row r="347" spans="3:4" ht="14.25" customHeight="1" x14ac:dyDescent="0.25">
      <c r="C347" s="3"/>
      <c r="D347" s="3"/>
    </row>
    <row r="348" spans="3:4" ht="14.25" customHeight="1" x14ac:dyDescent="0.25">
      <c r="C348" s="3"/>
      <c r="D348" s="3"/>
    </row>
    <row r="349" spans="3:4" ht="14.25" customHeight="1" x14ac:dyDescent="0.25">
      <c r="C349" s="3"/>
      <c r="D349" s="3"/>
    </row>
    <row r="350" spans="3:4" ht="14.25" customHeight="1" x14ac:dyDescent="0.25">
      <c r="C350" s="3"/>
      <c r="D350" s="3"/>
    </row>
    <row r="351" spans="3:4" ht="14.25" customHeight="1" x14ac:dyDescent="0.25">
      <c r="C351" s="3"/>
      <c r="D351" s="3"/>
    </row>
    <row r="352" spans="3:4" ht="14.25" customHeight="1" x14ac:dyDescent="0.25">
      <c r="C352" s="3"/>
      <c r="D352" s="3"/>
    </row>
    <row r="353" spans="3:4" ht="14.25" customHeight="1" x14ac:dyDescent="0.25">
      <c r="C353" s="3"/>
      <c r="D353" s="3"/>
    </row>
    <row r="354" spans="3:4" ht="14.25" customHeight="1" x14ac:dyDescent="0.25">
      <c r="C354" s="3"/>
      <c r="D354" s="3"/>
    </row>
    <row r="355" spans="3:4" ht="14.25" customHeight="1" x14ac:dyDescent="0.25">
      <c r="C355" s="3"/>
      <c r="D355" s="3"/>
    </row>
    <row r="356" spans="3:4" ht="14.25" customHeight="1" x14ac:dyDescent="0.25">
      <c r="C356" s="3"/>
      <c r="D356" s="3"/>
    </row>
    <row r="357" spans="3:4" ht="14.25" customHeight="1" x14ac:dyDescent="0.25">
      <c r="C357" s="3"/>
      <c r="D357" s="3"/>
    </row>
    <row r="358" spans="3:4" ht="14.25" customHeight="1" x14ac:dyDescent="0.25">
      <c r="C358" s="3"/>
      <c r="D358" s="3"/>
    </row>
    <row r="359" spans="3:4" ht="14.25" customHeight="1" x14ac:dyDescent="0.25">
      <c r="C359" s="3"/>
      <c r="D359" s="3"/>
    </row>
    <row r="360" spans="3:4" ht="14.25" customHeight="1" x14ac:dyDescent="0.25">
      <c r="C360" s="3"/>
      <c r="D360" s="3"/>
    </row>
    <row r="361" spans="3:4" ht="14.25" customHeight="1" x14ac:dyDescent="0.25">
      <c r="C361" s="3"/>
      <c r="D361" s="3"/>
    </row>
    <row r="362" spans="3:4" ht="14.25" customHeight="1" x14ac:dyDescent="0.25">
      <c r="C362" s="3"/>
      <c r="D362" s="3"/>
    </row>
    <row r="363" spans="3:4" ht="14.25" customHeight="1" x14ac:dyDescent="0.25">
      <c r="C363" s="3"/>
      <c r="D363" s="3"/>
    </row>
    <row r="364" spans="3:4" ht="14.25" customHeight="1" x14ac:dyDescent="0.25">
      <c r="C364" s="3"/>
      <c r="D364" s="3"/>
    </row>
    <row r="365" spans="3:4" ht="14.25" customHeight="1" x14ac:dyDescent="0.25">
      <c r="C365" s="3"/>
      <c r="D365" s="3"/>
    </row>
    <row r="366" spans="3:4" ht="14.25" customHeight="1" x14ac:dyDescent="0.25">
      <c r="C366" s="3"/>
      <c r="D366" s="3"/>
    </row>
    <row r="367" spans="3:4" ht="14.25" customHeight="1" x14ac:dyDescent="0.25">
      <c r="C367" s="3"/>
      <c r="D367" s="3"/>
    </row>
    <row r="368" spans="3:4" ht="14.25" customHeight="1" x14ac:dyDescent="0.25">
      <c r="C368" s="3"/>
      <c r="D368" s="3"/>
    </row>
    <row r="369" spans="3:4" ht="14.25" customHeight="1" x14ac:dyDescent="0.25">
      <c r="C369" s="3"/>
      <c r="D369" s="3"/>
    </row>
    <row r="370" spans="3:4" ht="14.25" customHeight="1" x14ac:dyDescent="0.25">
      <c r="C370" s="3"/>
      <c r="D370" s="3"/>
    </row>
    <row r="371" spans="3:4" ht="14.25" customHeight="1" x14ac:dyDescent="0.25">
      <c r="C371" s="3"/>
      <c r="D371" s="3"/>
    </row>
    <row r="372" spans="3:4" ht="14.25" customHeight="1" x14ac:dyDescent="0.25">
      <c r="C372" s="3"/>
      <c r="D372" s="3"/>
    </row>
    <row r="373" spans="3:4" ht="14.25" customHeight="1" x14ac:dyDescent="0.25">
      <c r="C373" s="3"/>
      <c r="D373" s="3"/>
    </row>
    <row r="374" spans="3:4" ht="14.25" customHeight="1" x14ac:dyDescent="0.25">
      <c r="C374" s="3"/>
      <c r="D374" s="3"/>
    </row>
    <row r="375" spans="3:4" ht="14.25" customHeight="1" x14ac:dyDescent="0.25">
      <c r="C375" s="3"/>
      <c r="D375" s="3"/>
    </row>
    <row r="376" spans="3:4" ht="14.25" customHeight="1" x14ac:dyDescent="0.25">
      <c r="C376" s="3"/>
      <c r="D376" s="3"/>
    </row>
    <row r="377" spans="3:4" ht="14.25" customHeight="1" x14ac:dyDescent="0.25">
      <c r="C377" s="3"/>
      <c r="D377" s="3"/>
    </row>
    <row r="378" spans="3:4" ht="14.25" customHeight="1" x14ac:dyDescent="0.25">
      <c r="C378" s="3"/>
      <c r="D378" s="3"/>
    </row>
    <row r="379" spans="3:4" ht="14.25" customHeight="1" x14ac:dyDescent="0.25">
      <c r="C379" s="3"/>
      <c r="D379" s="3"/>
    </row>
    <row r="380" spans="3:4" ht="14.25" customHeight="1" x14ac:dyDescent="0.25">
      <c r="C380" s="3"/>
      <c r="D380" s="3"/>
    </row>
    <row r="381" spans="3:4" ht="14.25" customHeight="1" x14ac:dyDescent="0.25">
      <c r="C381" s="3"/>
      <c r="D381" s="3"/>
    </row>
    <row r="382" spans="3:4" ht="14.25" customHeight="1" x14ac:dyDescent="0.25">
      <c r="C382" s="3"/>
      <c r="D382" s="3"/>
    </row>
    <row r="383" spans="3:4" ht="14.25" customHeight="1" x14ac:dyDescent="0.25">
      <c r="C383" s="3"/>
      <c r="D383" s="3"/>
    </row>
    <row r="384" spans="3:4" ht="14.25" customHeight="1" x14ac:dyDescent="0.25">
      <c r="C384" s="3"/>
      <c r="D384" s="3"/>
    </row>
    <row r="385" spans="3:4" ht="14.25" customHeight="1" x14ac:dyDescent="0.25">
      <c r="C385" s="3"/>
      <c r="D385" s="3"/>
    </row>
    <row r="386" spans="3:4" ht="14.25" customHeight="1" x14ac:dyDescent="0.25">
      <c r="C386" s="3"/>
      <c r="D386" s="3"/>
    </row>
    <row r="387" spans="3:4" ht="14.25" customHeight="1" x14ac:dyDescent="0.25">
      <c r="C387" s="3"/>
      <c r="D387" s="3"/>
    </row>
    <row r="388" spans="3:4" ht="14.25" customHeight="1" x14ac:dyDescent="0.25">
      <c r="C388" s="3"/>
      <c r="D388" s="3"/>
    </row>
    <row r="389" spans="3:4" ht="14.25" customHeight="1" x14ac:dyDescent="0.25">
      <c r="C389" s="3"/>
      <c r="D389" s="3"/>
    </row>
    <row r="390" spans="3:4" ht="14.25" customHeight="1" x14ac:dyDescent="0.25">
      <c r="C390" s="3"/>
      <c r="D390" s="3"/>
    </row>
    <row r="391" spans="3:4" ht="14.25" customHeight="1" x14ac:dyDescent="0.25">
      <c r="C391" s="3"/>
      <c r="D391" s="3"/>
    </row>
    <row r="392" spans="3:4" ht="14.25" customHeight="1" x14ac:dyDescent="0.25">
      <c r="C392" s="3"/>
      <c r="D392" s="3"/>
    </row>
    <row r="393" spans="3:4" ht="14.25" customHeight="1" x14ac:dyDescent="0.25">
      <c r="C393" s="3"/>
      <c r="D393" s="3"/>
    </row>
    <row r="394" spans="3:4" ht="14.25" customHeight="1" x14ac:dyDescent="0.25">
      <c r="C394" s="3"/>
      <c r="D394" s="3"/>
    </row>
    <row r="395" spans="3:4" ht="14.25" customHeight="1" x14ac:dyDescent="0.25">
      <c r="C395" s="3"/>
      <c r="D395" s="3"/>
    </row>
    <row r="396" spans="3:4" ht="14.25" customHeight="1" x14ac:dyDescent="0.25">
      <c r="C396" s="3"/>
      <c r="D396" s="3"/>
    </row>
    <row r="397" spans="3:4" ht="14.25" customHeight="1" x14ac:dyDescent="0.25">
      <c r="C397" s="3"/>
      <c r="D397" s="3"/>
    </row>
    <row r="398" spans="3:4" ht="14.25" customHeight="1" x14ac:dyDescent="0.25">
      <c r="C398" s="3"/>
      <c r="D398" s="3"/>
    </row>
    <row r="399" spans="3:4" ht="14.25" customHeight="1" x14ac:dyDescent="0.25">
      <c r="C399" s="3"/>
      <c r="D399" s="3"/>
    </row>
    <row r="400" spans="3:4" ht="14.25" customHeight="1" x14ac:dyDescent="0.25">
      <c r="C400" s="3"/>
      <c r="D400" s="3"/>
    </row>
    <row r="401" spans="3:4" ht="14.25" customHeight="1" x14ac:dyDescent="0.25">
      <c r="C401" s="3"/>
      <c r="D401" s="3"/>
    </row>
    <row r="402" spans="3:4" ht="14.25" customHeight="1" x14ac:dyDescent="0.25">
      <c r="C402" s="3"/>
      <c r="D402" s="3"/>
    </row>
    <row r="403" spans="3:4" ht="14.25" customHeight="1" x14ac:dyDescent="0.25">
      <c r="C403" s="3"/>
      <c r="D403" s="3"/>
    </row>
    <row r="404" spans="3:4" ht="14.25" customHeight="1" x14ac:dyDescent="0.25">
      <c r="C404" s="3"/>
      <c r="D404" s="3"/>
    </row>
    <row r="405" spans="3:4" ht="14.25" customHeight="1" x14ac:dyDescent="0.25">
      <c r="C405" s="3"/>
      <c r="D405" s="3"/>
    </row>
    <row r="406" spans="3:4" ht="14.25" customHeight="1" x14ac:dyDescent="0.25">
      <c r="C406" s="3"/>
      <c r="D406" s="3"/>
    </row>
    <row r="407" spans="3:4" ht="14.25" customHeight="1" x14ac:dyDescent="0.25">
      <c r="C407" s="3"/>
      <c r="D407" s="3"/>
    </row>
    <row r="408" spans="3:4" ht="14.25" customHeight="1" x14ac:dyDescent="0.25">
      <c r="C408" s="3"/>
      <c r="D408" s="3"/>
    </row>
    <row r="409" spans="3:4" ht="14.25" customHeight="1" x14ac:dyDescent="0.25">
      <c r="C409" s="3"/>
      <c r="D409" s="3"/>
    </row>
    <row r="410" spans="3:4" ht="14.25" customHeight="1" x14ac:dyDescent="0.25">
      <c r="C410" s="3"/>
      <c r="D410" s="3"/>
    </row>
    <row r="411" spans="3:4" ht="14.25" customHeight="1" x14ac:dyDescent="0.25">
      <c r="C411" s="3"/>
      <c r="D411" s="3"/>
    </row>
    <row r="412" spans="3:4" ht="14.25" customHeight="1" x14ac:dyDescent="0.25">
      <c r="C412" s="3"/>
      <c r="D412" s="3"/>
    </row>
    <row r="413" spans="3:4" ht="14.25" customHeight="1" x14ac:dyDescent="0.25">
      <c r="C413" s="3"/>
      <c r="D413" s="3"/>
    </row>
    <row r="414" spans="3:4" ht="14.25" customHeight="1" x14ac:dyDescent="0.25">
      <c r="C414" s="3"/>
      <c r="D414" s="3"/>
    </row>
    <row r="415" spans="3:4" ht="14.25" customHeight="1" x14ac:dyDescent="0.25">
      <c r="C415" s="3"/>
      <c r="D415" s="3"/>
    </row>
    <row r="416" spans="3:4" ht="14.25" customHeight="1" x14ac:dyDescent="0.25">
      <c r="C416" s="3"/>
      <c r="D416" s="3"/>
    </row>
    <row r="417" spans="3:4" ht="14.25" customHeight="1" x14ac:dyDescent="0.25">
      <c r="C417" s="3"/>
      <c r="D417" s="3"/>
    </row>
    <row r="418" spans="3:4" ht="14.25" customHeight="1" x14ac:dyDescent="0.25">
      <c r="C418" s="3"/>
      <c r="D418" s="3"/>
    </row>
    <row r="419" spans="3:4" ht="14.25" customHeight="1" x14ac:dyDescent="0.25">
      <c r="C419" s="3"/>
      <c r="D419" s="3"/>
    </row>
    <row r="420" spans="3:4" ht="14.25" customHeight="1" x14ac:dyDescent="0.25">
      <c r="C420" s="3"/>
      <c r="D420" s="3"/>
    </row>
    <row r="421" spans="3:4" ht="14.25" customHeight="1" x14ac:dyDescent="0.25">
      <c r="C421" s="3"/>
      <c r="D421" s="3"/>
    </row>
    <row r="422" spans="3:4" ht="14.25" customHeight="1" x14ac:dyDescent="0.25">
      <c r="C422" s="3"/>
      <c r="D422" s="3"/>
    </row>
    <row r="423" spans="3:4" ht="14.25" customHeight="1" x14ac:dyDescent="0.25">
      <c r="C423" s="3"/>
      <c r="D423" s="3"/>
    </row>
    <row r="424" spans="3:4" ht="14.25" customHeight="1" x14ac:dyDescent="0.25">
      <c r="C424" s="3"/>
      <c r="D424" s="3"/>
    </row>
    <row r="425" spans="3:4" ht="14.25" customHeight="1" x14ac:dyDescent="0.25">
      <c r="C425" s="3"/>
      <c r="D425" s="3"/>
    </row>
    <row r="426" spans="3:4" ht="14.25" customHeight="1" x14ac:dyDescent="0.25">
      <c r="C426" s="3"/>
      <c r="D426" s="3"/>
    </row>
    <row r="427" spans="3:4" ht="14.25" customHeight="1" x14ac:dyDescent="0.25">
      <c r="C427" s="3"/>
      <c r="D427" s="3"/>
    </row>
    <row r="428" spans="3:4" ht="14.25" customHeight="1" x14ac:dyDescent="0.25">
      <c r="C428" s="3"/>
      <c r="D428" s="3"/>
    </row>
    <row r="429" spans="3:4" ht="14.25" customHeight="1" x14ac:dyDescent="0.25">
      <c r="C429" s="3"/>
      <c r="D429" s="3"/>
    </row>
    <row r="430" spans="3:4" ht="14.25" customHeight="1" x14ac:dyDescent="0.25">
      <c r="C430" s="3"/>
      <c r="D430" s="3"/>
    </row>
    <row r="431" spans="3:4" ht="14.25" customHeight="1" x14ac:dyDescent="0.25">
      <c r="C431" s="3"/>
      <c r="D431" s="3"/>
    </row>
    <row r="432" spans="3:4" ht="14.25" customHeight="1" x14ac:dyDescent="0.25">
      <c r="C432" s="3"/>
      <c r="D432" s="3"/>
    </row>
    <row r="433" spans="3:4" ht="14.25" customHeight="1" x14ac:dyDescent="0.25">
      <c r="C433" s="3"/>
      <c r="D433" s="3"/>
    </row>
    <row r="434" spans="3:4" ht="14.25" customHeight="1" x14ac:dyDescent="0.25">
      <c r="C434" s="3"/>
      <c r="D434" s="3"/>
    </row>
    <row r="435" spans="3:4" ht="14.25" customHeight="1" x14ac:dyDescent="0.25">
      <c r="C435" s="3"/>
      <c r="D435" s="3"/>
    </row>
    <row r="436" spans="3:4" ht="14.25" customHeight="1" x14ac:dyDescent="0.25">
      <c r="C436" s="3"/>
      <c r="D436" s="3"/>
    </row>
    <row r="437" spans="3:4" ht="14.25" customHeight="1" x14ac:dyDescent="0.25">
      <c r="C437" s="3"/>
      <c r="D437" s="3"/>
    </row>
    <row r="438" spans="3:4" ht="14.25" customHeight="1" x14ac:dyDescent="0.25">
      <c r="C438" s="3"/>
      <c r="D438" s="3"/>
    </row>
    <row r="439" spans="3:4" ht="14.25" customHeight="1" x14ac:dyDescent="0.25">
      <c r="C439" s="3"/>
      <c r="D439" s="3"/>
    </row>
    <row r="440" spans="3:4" ht="14.25" customHeight="1" x14ac:dyDescent="0.25">
      <c r="C440" s="3"/>
      <c r="D440" s="3"/>
    </row>
    <row r="441" spans="3:4" ht="14.25" customHeight="1" x14ac:dyDescent="0.25">
      <c r="C441" s="3"/>
      <c r="D441" s="3"/>
    </row>
    <row r="442" spans="3:4" ht="14.25" customHeight="1" x14ac:dyDescent="0.25">
      <c r="C442" s="3"/>
      <c r="D442" s="3"/>
    </row>
    <row r="443" spans="3:4" ht="14.25" customHeight="1" x14ac:dyDescent="0.25">
      <c r="C443" s="3"/>
      <c r="D443" s="3"/>
    </row>
    <row r="444" spans="3:4" ht="14.25" customHeight="1" x14ac:dyDescent="0.25">
      <c r="C444" s="3"/>
      <c r="D444" s="3"/>
    </row>
    <row r="445" spans="3:4" ht="14.25" customHeight="1" x14ac:dyDescent="0.25">
      <c r="C445" s="3"/>
      <c r="D445" s="3"/>
    </row>
    <row r="446" spans="3:4" ht="14.25" customHeight="1" x14ac:dyDescent="0.25">
      <c r="C446" s="3"/>
      <c r="D446" s="3"/>
    </row>
    <row r="447" spans="3:4" ht="14.25" customHeight="1" x14ac:dyDescent="0.25">
      <c r="C447" s="3"/>
      <c r="D447" s="3"/>
    </row>
    <row r="448" spans="3:4" ht="14.25" customHeight="1" x14ac:dyDescent="0.25">
      <c r="C448" s="3"/>
      <c r="D448" s="3"/>
    </row>
    <row r="449" spans="3:4" ht="14.25" customHeight="1" x14ac:dyDescent="0.25">
      <c r="C449" s="3"/>
      <c r="D449" s="3"/>
    </row>
    <row r="450" spans="3:4" ht="14.25" customHeight="1" x14ac:dyDescent="0.25">
      <c r="C450" s="3"/>
      <c r="D450" s="3"/>
    </row>
    <row r="451" spans="3:4" ht="14.25" customHeight="1" x14ac:dyDescent="0.25">
      <c r="C451" s="3"/>
      <c r="D451" s="3"/>
    </row>
    <row r="452" spans="3:4" ht="14.25" customHeight="1" x14ac:dyDescent="0.25">
      <c r="C452" s="3"/>
      <c r="D452" s="3"/>
    </row>
    <row r="453" spans="3:4" ht="14.25" customHeight="1" x14ac:dyDescent="0.25">
      <c r="C453" s="3"/>
      <c r="D453" s="3"/>
    </row>
    <row r="454" spans="3:4" ht="14.25" customHeight="1" x14ac:dyDescent="0.25">
      <c r="C454" s="3"/>
      <c r="D454" s="3"/>
    </row>
    <row r="455" spans="3:4" ht="14.25" customHeight="1" x14ac:dyDescent="0.25">
      <c r="C455" s="3"/>
      <c r="D455" s="3"/>
    </row>
    <row r="456" spans="3:4" ht="14.25" customHeight="1" x14ac:dyDescent="0.25">
      <c r="C456" s="3"/>
      <c r="D456" s="3"/>
    </row>
    <row r="457" spans="3:4" ht="14.25" customHeight="1" x14ac:dyDescent="0.25">
      <c r="C457" s="3"/>
      <c r="D457" s="3"/>
    </row>
    <row r="458" spans="3:4" ht="14.25" customHeight="1" x14ac:dyDescent="0.25">
      <c r="C458" s="3"/>
      <c r="D458" s="3"/>
    </row>
    <row r="459" spans="3:4" ht="14.25" customHeight="1" x14ac:dyDescent="0.25">
      <c r="C459" s="3"/>
      <c r="D459" s="3"/>
    </row>
    <row r="460" spans="3:4" ht="14.25" customHeight="1" x14ac:dyDescent="0.25">
      <c r="C460" s="3"/>
      <c r="D460" s="3"/>
    </row>
    <row r="461" spans="3:4" ht="14.25" customHeight="1" x14ac:dyDescent="0.25">
      <c r="C461" s="3"/>
      <c r="D461" s="3"/>
    </row>
    <row r="462" spans="3:4" ht="14.25" customHeight="1" x14ac:dyDescent="0.25">
      <c r="C462" s="3"/>
      <c r="D462" s="3"/>
    </row>
    <row r="463" spans="3:4" ht="14.25" customHeight="1" x14ac:dyDescent="0.25">
      <c r="C463" s="3"/>
      <c r="D463" s="3"/>
    </row>
    <row r="464" spans="3:4" ht="14.25" customHeight="1" x14ac:dyDescent="0.25">
      <c r="C464" s="3"/>
      <c r="D464" s="3"/>
    </row>
    <row r="465" spans="3:4" ht="14.25" customHeight="1" x14ac:dyDescent="0.25">
      <c r="C465" s="3"/>
      <c r="D465" s="3"/>
    </row>
    <row r="466" spans="3:4" ht="14.25" customHeight="1" x14ac:dyDescent="0.25">
      <c r="C466" s="3"/>
      <c r="D466" s="3"/>
    </row>
    <row r="467" spans="3:4" ht="14.25" customHeight="1" x14ac:dyDescent="0.25">
      <c r="C467" s="3"/>
      <c r="D467" s="3"/>
    </row>
    <row r="468" spans="3:4" ht="14.25" customHeight="1" x14ac:dyDescent="0.25">
      <c r="C468" s="3"/>
      <c r="D468" s="3"/>
    </row>
    <row r="469" spans="3:4" ht="14.25" customHeight="1" x14ac:dyDescent="0.25">
      <c r="C469" s="3"/>
      <c r="D469" s="3"/>
    </row>
    <row r="470" spans="3:4" ht="14.25" customHeight="1" x14ac:dyDescent="0.25">
      <c r="C470" s="3"/>
      <c r="D470" s="3"/>
    </row>
    <row r="471" spans="3:4" ht="14.25" customHeight="1" x14ac:dyDescent="0.25">
      <c r="C471" s="3"/>
      <c r="D471" s="3"/>
    </row>
    <row r="472" spans="3:4" ht="14.25" customHeight="1" x14ac:dyDescent="0.25">
      <c r="C472" s="3"/>
      <c r="D472" s="3"/>
    </row>
    <row r="473" spans="3:4" ht="14.25" customHeight="1" x14ac:dyDescent="0.25">
      <c r="C473" s="3"/>
      <c r="D473" s="3"/>
    </row>
    <row r="474" spans="3:4" ht="14.25" customHeight="1" x14ac:dyDescent="0.25">
      <c r="C474" s="3"/>
      <c r="D474" s="3"/>
    </row>
    <row r="475" spans="3:4" ht="14.25" customHeight="1" x14ac:dyDescent="0.25">
      <c r="C475" s="3"/>
      <c r="D475" s="3"/>
    </row>
    <row r="476" spans="3:4" ht="14.25" customHeight="1" x14ac:dyDescent="0.25">
      <c r="C476" s="3"/>
      <c r="D476" s="3"/>
    </row>
    <row r="477" spans="3:4" ht="14.25" customHeight="1" x14ac:dyDescent="0.25">
      <c r="C477" s="3"/>
      <c r="D477" s="3"/>
    </row>
    <row r="478" spans="3:4" ht="14.25" customHeight="1" x14ac:dyDescent="0.25">
      <c r="C478" s="3"/>
      <c r="D478" s="3"/>
    </row>
    <row r="479" spans="3:4" ht="14.25" customHeight="1" x14ac:dyDescent="0.25">
      <c r="C479" s="3"/>
      <c r="D479" s="3"/>
    </row>
    <row r="480" spans="3:4" ht="14.25" customHeight="1" x14ac:dyDescent="0.25">
      <c r="C480" s="3"/>
      <c r="D480" s="3"/>
    </row>
    <row r="481" spans="3:4" ht="14.25" customHeight="1" x14ac:dyDescent="0.25">
      <c r="C481" s="3"/>
      <c r="D481" s="3"/>
    </row>
    <row r="482" spans="3:4" ht="14.25" customHeight="1" x14ac:dyDescent="0.25">
      <c r="C482" s="3"/>
      <c r="D482" s="3"/>
    </row>
    <row r="483" spans="3:4" ht="14.25" customHeight="1" x14ac:dyDescent="0.25">
      <c r="C483" s="3"/>
      <c r="D483" s="3"/>
    </row>
    <row r="484" spans="3:4" ht="14.25" customHeight="1" x14ac:dyDescent="0.25">
      <c r="C484" s="3"/>
      <c r="D484" s="3"/>
    </row>
    <row r="485" spans="3:4" ht="14.25" customHeight="1" x14ac:dyDescent="0.25">
      <c r="C485" s="3"/>
      <c r="D485" s="3"/>
    </row>
    <row r="486" spans="3:4" ht="14.25" customHeight="1" x14ac:dyDescent="0.25">
      <c r="C486" s="3"/>
      <c r="D486" s="3"/>
    </row>
    <row r="487" spans="3:4" ht="14.25" customHeight="1" x14ac:dyDescent="0.25">
      <c r="C487" s="3"/>
      <c r="D487" s="3"/>
    </row>
    <row r="488" spans="3:4" ht="14.25" customHeight="1" x14ac:dyDescent="0.25">
      <c r="C488" s="3"/>
      <c r="D488" s="3"/>
    </row>
    <row r="489" spans="3:4" ht="14.25" customHeight="1" x14ac:dyDescent="0.25">
      <c r="C489" s="3"/>
      <c r="D489" s="3"/>
    </row>
    <row r="490" spans="3:4" ht="14.25" customHeight="1" x14ac:dyDescent="0.25">
      <c r="C490" s="3"/>
      <c r="D490" s="3"/>
    </row>
    <row r="491" spans="3:4" ht="14.25" customHeight="1" x14ac:dyDescent="0.25">
      <c r="C491" s="3"/>
      <c r="D491" s="3"/>
    </row>
    <row r="492" spans="3:4" ht="14.25" customHeight="1" x14ac:dyDescent="0.25">
      <c r="C492" s="3"/>
      <c r="D492" s="3"/>
    </row>
    <row r="493" spans="3:4" ht="14.25" customHeight="1" x14ac:dyDescent="0.25">
      <c r="C493" s="3"/>
      <c r="D493" s="3"/>
    </row>
    <row r="494" spans="3:4" ht="14.25" customHeight="1" x14ac:dyDescent="0.25">
      <c r="C494" s="3"/>
      <c r="D494" s="3"/>
    </row>
    <row r="495" spans="3:4" ht="14.25" customHeight="1" x14ac:dyDescent="0.25">
      <c r="C495" s="3"/>
      <c r="D495" s="3"/>
    </row>
    <row r="496" spans="3:4" ht="14.25" customHeight="1" x14ac:dyDescent="0.25">
      <c r="C496" s="3"/>
      <c r="D496" s="3"/>
    </row>
    <row r="497" spans="3:4" ht="14.25" customHeight="1" x14ac:dyDescent="0.25">
      <c r="C497" s="3"/>
      <c r="D497" s="3"/>
    </row>
    <row r="498" spans="3:4" ht="14.25" customHeight="1" x14ac:dyDescent="0.25">
      <c r="C498" s="3"/>
      <c r="D498" s="3"/>
    </row>
    <row r="499" spans="3:4" ht="14.25" customHeight="1" x14ac:dyDescent="0.25">
      <c r="C499" s="3"/>
      <c r="D499" s="3"/>
    </row>
    <row r="500" spans="3:4" ht="14.25" customHeight="1" x14ac:dyDescent="0.25">
      <c r="C500" s="3"/>
      <c r="D500" s="3"/>
    </row>
    <row r="501" spans="3:4" ht="14.25" customHeight="1" x14ac:dyDescent="0.25">
      <c r="C501" s="3"/>
      <c r="D501" s="3"/>
    </row>
    <row r="502" spans="3:4" ht="14.25" customHeight="1" x14ac:dyDescent="0.25">
      <c r="C502" s="3"/>
      <c r="D502" s="3"/>
    </row>
    <row r="503" spans="3:4" ht="14.25" customHeight="1" x14ac:dyDescent="0.25">
      <c r="C503" s="3"/>
      <c r="D503" s="3"/>
    </row>
    <row r="504" spans="3:4" ht="14.25" customHeight="1" x14ac:dyDescent="0.25">
      <c r="C504" s="3"/>
      <c r="D504" s="3"/>
    </row>
    <row r="505" spans="3:4" ht="14.25" customHeight="1" x14ac:dyDescent="0.25">
      <c r="C505" s="3"/>
      <c r="D505" s="3"/>
    </row>
    <row r="506" spans="3:4" ht="14.25" customHeight="1" x14ac:dyDescent="0.25">
      <c r="C506" s="3"/>
      <c r="D506" s="3"/>
    </row>
    <row r="507" spans="3:4" ht="14.25" customHeight="1" x14ac:dyDescent="0.25">
      <c r="C507" s="3"/>
      <c r="D507" s="3"/>
    </row>
    <row r="508" spans="3:4" ht="14.25" customHeight="1" x14ac:dyDescent="0.25">
      <c r="C508" s="3"/>
      <c r="D508" s="3"/>
    </row>
    <row r="509" spans="3:4" ht="14.25" customHeight="1" x14ac:dyDescent="0.25">
      <c r="C509" s="3"/>
      <c r="D509" s="3"/>
    </row>
    <row r="510" spans="3:4" ht="14.25" customHeight="1" x14ac:dyDescent="0.25">
      <c r="C510" s="3"/>
      <c r="D510" s="3"/>
    </row>
    <row r="511" spans="3:4" ht="14.25" customHeight="1" x14ac:dyDescent="0.25">
      <c r="C511" s="3"/>
      <c r="D511" s="3"/>
    </row>
    <row r="512" spans="3:4" ht="14.25" customHeight="1" x14ac:dyDescent="0.25">
      <c r="C512" s="3"/>
      <c r="D512" s="3"/>
    </row>
    <row r="513" spans="3:4" ht="14.25" customHeight="1" x14ac:dyDescent="0.25">
      <c r="C513" s="3"/>
      <c r="D513" s="3"/>
    </row>
    <row r="514" spans="3:4" ht="14.25" customHeight="1" x14ac:dyDescent="0.25">
      <c r="C514" s="3"/>
      <c r="D514" s="3"/>
    </row>
    <row r="515" spans="3:4" ht="14.25" customHeight="1" x14ac:dyDescent="0.25">
      <c r="C515" s="3"/>
      <c r="D515" s="3"/>
    </row>
    <row r="516" spans="3:4" ht="14.25" customHeight="1" x14ac:dyDescent="0.25">
      <c r="C516" s="3"/>
      <c r="D516" s="3"/>
    </row>
    <row r="517" spans="3:4" ht="14.25" customHeight="1" x14ac:dyDescent="0.25">
      <c r="C517" s="3"/>
      <c r="D517" s="3"/>
    </row>
    <row r="518" spans="3:4" ht="14.25" customHeight="1" x14ac:dyDescent="0.25">
      <c r="C518" s="3"/>
      <c r="D518" s="3"/>
    </row>
    <row r="519" spans="3:4" ht="14.25" customHeight="1" x14ac:dyDescent="0.25">
      <c r="C519" s="3"/>
      <c r="D519" s="3"/>
    </row>
    <row r="520" spans="3:4" ht="14.25" customHeight="1" x14ac:dyDescent="0.25">
      <c r="C520" s="3"/>
      <c r="D520" s="3"/>
    </row>
    <row r="521" spans="3:4" ht="14.25" customHeight="1" x14ac:dyDescent="0.25">
      <c r="C521" s="3"/>
      <c r="D521" s="3"/>
    </row>
    <row r="522" spans="3:4" ht="14.25" customHeight="1" x14ac:dyDescent="0.25">
      <c r="C522" s="3"/>
      <c r="D522" s="3"/>
    </row>
    <row r="523" spans="3:4" ht="14.25" customHeight="1" x14ac:dyDescent="0.25">
      <c r="C523" s="3"/>
      <c r="D523" s="3"/>
    </row>
    <row r="524" spans="3:4" ht="14.25" customHeight="1" x14ac:dyDescent="0.25">
      <c r="C524" s="3"/>
      <c r="D524" s="3"/>
    </row>
    <row r="525" spans="3:4" ht="14.25" customHeight="1" x14ac:dyDescent="0.25">
      <c r="C525" s="3"/>
      <c r="D525" s="3"/>
    </row>
    <row r="526" spans="3:4" ht="14.25" customHeight="1" x14ac:dyDescent="0.25">
      <c r="C526" s="3"/>
      <c r="D526" s="3"/>
    </row>
    <row r="527" spans="3:4" ht="14.25" customHeight="1" x14ac:dyDescent="0.25">
      <c r="C527" s="3"/>
      <c r="D527" s="3"/>
    </row>
    <row r="528" spans="3:4" ht="14.25" customHeight="1" x14ac:dyDescent="0.25">
      <c r="C528" s="3"/>
      <c r="D528" s="3"/>
    </row>
    <row r="529" spans="3:4" ht="14.25" customHeight="1" x14ac:dyDescent="0.25">
      <c r="C529" s="3"/>
      <c r="D529" s="3"/>
    </row>
    <row r="530" spans="3:4" ht="14.25" customHeight="1" x14ac:dyDescent="0.25">
      <c r="C530" s="3"/>
      <c r="D530" s="3"/>
    </row>
    <row r="531" spans="3:4" ht="14.25" customHeight="1" x14ac:dyDescent="0.25">
      <c r="C531" s="3"/>
      <c r="D531" s="3"/>
    </row>
    <row r="532" spans="3:4" ht="14.25" customHeight="1" x14ac:dyDescent="0.25">
      <c r="C532" s="3"/>
      <c r="D532" s="3"/>
    </row>
    <row r="533" spans="3:4" ht="14.25" customHeight="1" x14ac:dyDescent="0.25">
      <c r="C533" s="3"/>
      <c r="D533" s="3"/>
    </row>
    <row r="534" spans="3:4" ht="14.25" customHeight="1" x14ac:dyDescent="0.25">
      <c r="C534" s="3"/>
      <c r="D534" s="3"/>
    </row>
    <row r="535" spans="3:4" ht="14.25" customHeight="1" x14ac:dyDescent="0.25">
      <c r="C535" s="3"/>
      <c r="D535" s="3"/>
    </row>
    <row r="536" spans="3:4" ht="14.25" customHeight="1" x14ac:dyDescent="0.25">
      <c r="C536" s="3"/>
      <c r="D536" s="3"/>
    </row>
    <row r="537" spans="3:4" ht="14.25" customHeight="1" x14ac:dyDescent="0.25">
      <c r="C537" s="3"/>
      <c r="D537" s="3"/>
    </row>
    <row r="538" spans="3:4" ht="14.25" customHeight="1" x14ac:dyDescent="0.25">
      <c r="C538" s="3"/>
      <c r="D538" s="3"/>
    </row>
    <row r="539" spans="3:4" ht="14.25" customHeight="1" x14ac:dyDescent="0.25">
      <c r="C539" s="3"/>
      <c r="D539" s="3"/>
    </row>
    <row r="540" spans="3:4" ht="14.25" customHeight="1" x14ac:dyDescent="0.25">
      <c r="C540" s="3"/>
      <c r="D540" s="3"/>
    </row>
    <row r="541" spans="3:4" ht="14.25" customHeight="1" x14ac:dyDescent="0.25">
      <c r="C541" s="3"/>
      <c r="D541" s="3"/>
    </row>
    <row r="542" spans="3:4" ht="14.25" customHeight="1" x14ac:dyDescent="0.25">
      <c r="C542" s="3"/>
      <c r="D542" s="3"/>
    </row>
    <row r="543" spans="3:4" ht="14.25" customHeight="1" x14ac:dyDescent="0.25">
      <c r="C543" s="3"/>
      <c r="D543" s="3"/>
    </row>
    <row r="544" spans="3:4" ht="14.25" customHeight="1" x14ac:dyDescent="0.25">
      <c r="C544" s="3"/>
      <c r="D544" s="3"/>
    </row>
    <row r="545" spans="3:4" ht="14.25" customHeight="1" x14ac:dyDescent="0.25">
      <c r="C545" s="3"/>
      <c r="D545" s="3"/>
    </row>
    <row r="546" spans="3:4" ht="14.25" customHeight="1" x14ac:dyDescent="0.25">
      <c r="C546" s="3"/>
      <c r="D546" s="3"/>
    </row>
    <row r="547" spans="3:4" ht="14.25" customHeight="1" x14ac:dyDescent="0.25">
      <c r="C547" s="3"/>
      <c r="D547" s="3"/>
    </row>
    <row r="548" spans="3:4" ht="14.25" customHeight="1" x14ac:dyDescent="0.25">
      <c r="C548" s="3"/>
      <c r="D548" s="3"/>
    </row>
    <row r="549" spans="3:4" ht="14.25" customHeight="1" x14ac:dyDescent="0.25">
      <c r="C549" s="3"/>
      <c r="D549" s="3"/>
    </row>
    <row r="550" spans="3:4" ht="14.25" customHeight="1" x14ac:dyDescent="0.25">
      <c r="C550" s="3"/>
      <c r="D550" s="3"/>
    </row>
    <row r="551" spans="3:4" ht="14.25" customHeight="1" x14ac:dyDescent="0.25">
      <c r="C551" s="3"/>
      <c r="D551" s="3"/>
    </row>
    <row r="552" spans="3:4" ht="14.25" customHeight="1" x14ac:dyDescent="0.25">
      <c r="C552" s="3"/>
      <c r="D552" s="3"/>
    </row>
    <row r="553" spans="3:4" ht="14.25" customHeight="1" x14ac:dyDescent="0.25">
      <c r="C553" s="3"/>
      <c r="D553" s="3"/>
    </row>
    <row r="554" spans="3:4" ht="14.25" customHeight="1" x14ac:dyDescent="0.25">
      <c r="C554" s="3"/>
      <c r="D554" s="3"/>
    </row>
    <row r="555" spans="3:4" ht="14.25" customHeight="1" x14ac:dyDescent="0.25">
      <c r="C555" s="3"/>
      <c r="D555" s="3"/>
    </row>
    <row r="556" spans="3:4" ht="14.25" customHeight="1" x14ac:dyDescent="0.25">
      <c r="C556" s="3"/>
      <c r="D556" s="3"/>
    </row>
    <row r="557" spans="3:4" ht="14.25" customHeight="1" x14ac:dyDescent="0.25">
      <c r="C557" s="3"/>
      <c r="D557" s="3"/>
    </row>
    <row r="558" spans="3:4" ht="14.25" customHeight="1" x14ac:dyDescent="0.25">
      <c r="C558" s="3"/>
      <c r="D558" s="3"/>
    </row>
    <row r="559" spans="3:4" ht="14.25" customHeight="1" x14ac:dyDescent="0.25">
      <c r="C559" s="3"/>
      <c r="D559" s="3"/>
    </row>
    <row r="560" spans="3:4" ht="14.25" customHeight="1" x14ac:dyDescent="0.25">
      <c r="C560" s="3"/>
      <c r="D560" s="3"/>
    </row>
    <row r="561" spans="3:4" ht="14.25" customHeight="1" x14ac:dyDescent="0.25">
      <c r="C561" s="3"/>
      <c r="D561" s="3"/>
    </row>
    <row r="562" spans="3:4" ht="14.25" customHeight="1" x14ac:dyDescent="0.25">
      <c r="C562" s="3"/>
      <c r="D562" s="3"/>
    </row>
    <row r="563" spans="3:4" ht="14.25" customHeight="1" x14ac:dyDescent="0.25">
      <c r="C563" s="3"/>
      <c r="D563" s="3"/>
    </row>
    <row r="564" spans="3:4" ht="14.25" customHeight="1" x14ac:dyDescent="0.25">
      <c r="C564" s="3"/>
      <c r="D564" s="3"/>
    </row>
    <row r="565" spans="3:4" ht="14.25" customHeight="1" x14ac:dyDescent="0.25">
      <c r="C565" s="3"/>
      <c r="D565" s="3"/>
    </row>
    <row r="566" spans="3:4" ht="14.25" customHeight="1" x14ac:dyDescent="0.25">
      <c r="C566" s="3"/>
      <c r="D566" s="3"/>
    </row>
    <row r="567" spans="3:4" ht="14.25" customHeight="1" x14ac:dyDescent="0.25">
      <c r="C567" s="3"/>
      <c r="D567" s="3"/>
    </row>
    <row r="568" spans="3:4" ht="14.25" customHeight="1" x14ac:dyDescent="0.25">
      <c r="C568" s="3"/>
      <c r="D568" s="3"/>
    </row>
    <row r="569" spans="3:4" ht="14.25" customHeight="1" x14ac:dyDescent="0.25">
      <c r="C569" s="3"/>
      <c r="D569" s="3"/>
    </row>
    <row r="570" spans="3:4" ht="14.25" customHeight="1" x14ac:dyDescent="0.25">
      <c r="C570" s="3"/>
      <c r="D570" s="3"/>
    </row>
    <row r="571" spans="3:4" ht="14.25" customHeight="1" x14ac:dyDescent="0.25">
      <c r="C571" s="3"/>
      <c r="D571" s="3"/>
    </row>
    <row r="572" spans="3:4" ht="14.25" customHeight="1" x14ac:dyDescent="0.25">
      <c r="C572" s="3"/>
      <c r="D572" s="3"/>
    </row>
    <row r="573" spans="3:4" ht="14.25" customHeight="1" x14ac:dyDescent="0.25">
      <c r="C573" s="3"/>
      <c r="D573" s="3"/>
    </row>
    <row r="574" spans="3:4" ht="14.25" customHeight="1" x14ac:dyDescent="0.25">
      <c r="C574" s="3"/>
      <c r="D574" s="3"/>
    </row>
    <row r="575" spans="3:4" ht="14.25" customHeight="1" x14ac:dyDescent="0.25">
      <c r="C575" s="3"/>
      <c r="D575" s="3"/>
    </row>
    <row r="576" spans="3:4" ht="14.25" customHeight="1" x14ac:dyDescent="0.25">
      <c r="C576" s="3"/>
      <c r="D576" s="3"/>
    </row>
    <row r="577" spans="3:4" ht="14.25" customHeight="1" x14ac:dyDescent="0.25">
      <c r="C577" s="3"/>
      <c r="D577" s="3"/>
    </row>
    <row r="578" spans="3:4" ht="14.25" customHeight="1" x14ac:dyDescent="0.25">
      <c r="C578" s="3"/>
      <c r="D578" s="3"/>
    </row>
    <row r="579" spans="3:4" ht="14.25" customHeight="1" x14ac:dyDescent="0.25">
      <c r="C579" s="3"/>
      <c r="D579" s="3"/>
    </row>
    <row r="580" spans="3:4" ht="14.25" customHeight="1" x14ac:dyDescent="0.25">
      <c r="C580" s="3"/>
      <c r="D580" s="3"/>
    </row>
    <row r="581" spans="3:4" ht="14.25" customHeight="1" x14ac:dyDescent="0.25">
      <c r="C581" s="3"/>
      <c r="D581" s="3"/>
    </row>
    <row r="582" spans="3:4" ht="14.25" customHeight="1" x14ac:dyDescent="0.25">
      <c r="C582" s="3"/>
      <c r="D582" s="3"/>
    </row>
    <row r="583" spans="3:4" ht="14.25" customHeight="1" x14ac:dyDescent="0.25">
      <c r="C583" s="3"/>
      <c r="D583" s="3"/>
    </row>
    <row r="584" spans="3:4" ht="14.25" customHeight="1" x14ac:dyDescent="0.25">
      <c r="C584" s="3"/>
      <c r="D584" s="3"/>
    </row>
    <row r="585" spans="3:4" ht="14.25" customHeight="1" x14ac:dyDescent="0.25">
      <c r="C585" s="3"/>
      <c r="D585" s="3"/>
    </row>
    <row r="586" spans="3:4" ht="14.25" customHeight="1" x14ac:dyDescent="0.25">
      <c r="C586" s="3"/>
      <c r="D586" s="3"/>
    </row>
    <row r="587" spans="3:4" ht="14.25" customHeight="1" x14ac:dyDescent="0.25">
      <c r="C587" s="3"/>
      <c r="D587" s="3"/>
    </row>
    <row r="588" spans="3:4" ht="14.25" customHeight="1" x14ac:dyDescent="0.25">
      <c r="C588" s="3"/>
      <c r="D588" s="3"/>
    </row>
    <row r="589" spans="3:4" ht="14.25" customHeight="1" x14ac:dyDescent="0.25">
      <c r="C589" s="3"/>
      <c r="D589" s="3"/>
    </row>
    <row r="590" spans="3:4" ht="14.25" customHeight="1" x14ac:dyDescent="0.25">
      <c r="C590" s="3"/>
      <c r="D590" s="3"/>
    </row>
    <row r="591" spans="3:4" ht="14.25" customHeight="1" x14ac:dyDescent="0.25">
      <c r="C591" s="3"/>
      <c r="D591" s="3"/>
    </row>
    <row r="592" spans="3:4" ht="14.25" customHeight="1" x14ac:dyDescent="0.25">
      <c r="C592" s="3"/>
      <c r="D592" s="3"/>
    </row>
    <row r="593" spans="3:4" ht="14.25" customHeight="1" x14ac:dyDescent="0.25">
      <c r="C593" s="3"/>
      <c r="D593" s="3"/>
    </row>
    <row r="594" spans="3:4" ht="14.25" customHeight="1" x14ac:dyDescent="0.25">
      <c r="C594" s="3"/>
      <c r="D594" s="3"/>
    </row>
    <row r="595" spans="3:4" ht="14.25" customHeight="1" x14ac:dyDescent="0.25">
      <c r="C595" s="3"/>
      <c r="D595" s="3"/>
    </row>
    <row r="596" spans="3:4" ht="14.25" customHeight="1" x14ac:dyDescent="0.25">
      <c r="C596" s="3"/>
      <c r="D596" s="3"/>
    </row>
    <row r="597" spans="3:4" ht="14.25" customHeight="1" x14ac:dyDescent="0.25">
      <c r="C597" s="3"/>
      <c r="D597" s="3"/>
    </row>
    <row r="598" spans="3:4" ht="14.25" customHeight="1" x14ac:dyDescent="0.25">
      <c r="C598" s="3"/>
      <c r="D598" s="3"/>
    </row>
    <row r="599" spans="3:4" ht="14.25" customHeight="1" x14ac:dyDescent="0.25">
      <c r="C599" s="3"/>
      <c r="D599" s="3"/>
    </row>
    <row r="600" spans="3:4" ht="14.25" customHeight="1" x14ac:dyDescent="0.25">
      <c r="C600" s="3"/>
      <c r="D600" s="3"/>
    </row>
    <row r="601" spans="3:4" ht="14.25" customHeight="1" x14ac:dyDescent="0.25">
      <c r="C601" s="3"/>
      <c r="D601" s="3"/>
    </row>
    <row r="602" spans="3:4" ht="14.25" customHeight="1" x14ac:dyDescent="0.25">
      <c r="C602" s="3"/>
      <c r="D602" s="3"/>
    </row>
    <row r="603" spans="3:4" ht="14.25" customHeight="1" x14ac:dyDescent="0.25">
      <c r="C603" s="3"/>
      <c r="D603" s="3"/>
    </row>
    <row r="604" spans="3:4" ht="14.25" customHeight="1" x14ac:dyDescent="0.25">
      <c r="C604" s="3"/>
      <c r="D604" s="3"/>
    </row>
    <row r="605" spans="3:4" ht="14.25" customHeight="1" x14ac:dyDescent="0.25">
      <c r="C605" s="3"/>
      <c r="D605" s="3"/>
    </row>
    <row r="606" spans="3:4" ht="14.25" customHeight="1" x14ac:dyDescent="0.25">
      <c r="C606" s="3"/>
      <c r="D606" s="3"/>
    </row>
    <row r="607" spans="3:4" ht="14.25" customHeight="1" x14ac:dyDescent="0.25">
      <c r="C607" s="3"/>
      <c r="D607" s="3"/>
    </row>
    <row r="608" spans="3:4" ht="14.25" customHeight="1" x14ac:dyDescent="0.25">
      <c r="C608" s="3"/>
      <c r="D608" s="3"/>
    </row>
    <row r="609" spans="3:4" ht="14.25" customHeight="1" x14ac:dyDescent="0.25">
      <c r="C609" s="3"/>
      <c r="D609" s="3"/>
    </row>
    <row r="610" spans="3:4" ht="14.25" customHeight="1" x14ac:dyDescent="0.25">
      <c r="C610" s="3"/>
      <c r="D610" s="3"/>
    </row>
    <row r="611" spans="3:4" ht="14.25" customHeight="1" x14ac:dyDescent="0.25">
      <c r="C611" s="3"/>
      <c r="D611" s="3"/>
    </row>
    <row r="612" spans="3:4" ht="14.25" customHeight="1" x14ac:dyDescent="0.25">
      <c r="C612" s="3"/>
      <c r="D612" s="3"/>
    </row>
    <row r="613" spans="3:4" ht="14.25" customHeight="1" x14ac:dyDescent="0.25">
      <c r="C613" s="3"/>
      <c r="D613" s="3"/>
    </row>
    <row r="614" spans="3:4" ht="14.25" customHeight="1" x14ac:dyDescent="0.25">
      <c r="C614" s="3"/>
      <c r="D614" s="3"/>
    </row>
    <row r="615" spans="3:4" ht="14.25" customHeight="1" x14ac:dyDescent="0.25">
      <c r="C615" s="3"/>
      <c r="D615" s="3"/>
    </row>
    <row r="616" spans="3:4" ht="14.25" customHeight="1" x14ac:dyDescent="0.25">
      <c r="C616" s="3"/>
      <c r="D616" s="3"/>
    </row>
    <row r="617" spans="3:4" ht="14.25" customHeight="1" x14ac:dyDescent="0.25">
      <c r="C617" s="3"/>
      <c r="D617" s="3"/>
    </row>
    <row r="618" spans="3:4" ht="14.25" customHeight="1" x14ac:dyDescent="0.25">
      <c r="C618" s="3"/>
      <c r="D618" s="3"/>
    </row>
    <row r="619" spans="3:4" ht="14.25" customHeight="1" x14ac:dyDescent="0.25">
      <c r="C619" s="3"/>
      <c r="D619" s="3"/>
    </row>
    <row r="620" spans="3:4" ht="14.25" customHeight="1" x14ac:dyDescent="0.25">
      <c r="C620" s="3"/>
      <c r="D620" s="3"/>
    </row>
    <row r="621" spans="3:4" ht="14.25" customHeight="1" x14ac:dyDescent="0.25">
      <c r="C621" s="3"/>
      <c r="D621" s="3"/>
    </row>
    <row r="622" spans="3:4" ht="14.25" customHeight="1" x14ac:dyDescent="0.25">
      <c r="C622" s="3"/>
      <c r="D622" s="3"/>
    </row>
    <row r="623" spans="3:4" ht="14.25" customHeight="1" x14ac:dyDescent="0.25">
      <c r="C623" s="3"/>
      <c r="D623" s="3"/>
    </row>
    <row r="624" spans="3:4" ht="14.25" customHeight="1" x14ac:dyDescent="0.25">
      <c r="C624" s="3"/>
      <c r="D624" s="3"/>
    </row>
    <row r="625" spans="3:4" ht="14.25" customHeight="1" x14ac:dyDescent="0.25">
      <c r="C625" s="3"/>
      <c r="D625" s="3"/>
    </row>
    <row r="626" spans="3:4" ht="14.25" customHeight="1" x14ac:dyDescent="0.25">
      <c r="C626" s="3"/>
      <c r="D626" s="3"/>
    </row>
    <row r="627" spans="3:4" ht="14.25" customHeight="1" x14ac:dyDescent="0.25">
      <c r="C627" s="3"/>
      <c r="D627" s="3"/>
    </row>
    <row r="628" spans="3:4" ht="14.25" customHeight="1" x14ac:dyDescent="0.25">
      <c r="C628" s="3"/>
      <c r="D628" s="3"/>
    </row>
    <row r="629" spans="3:4" ht="14.25" customHeight="1" x14ac:dyDescent="0.25">
      <c r="C629" s="3"/>
      <c r="D629" s="3"/>
    </row>
    <row r="630" spans="3:4" ht="14.25" customHeight="1" x14ac:dyDescent="0.25">
      <c r="C630" s="3"/>
      <c r="D630" s="3"/>
    </row>
    <row r="631" spans="3:4" ht="14.25" customHeight="1" x14ac:dyDescent="0.25">
      <c r="C631" s="3"/>
      <c r="D631" s="3"/>
    </row>
    <row r="632" spans="3:4" ht="14.25" customHeight="1" x14ac:dyDescent="0.25">
      <c r="C632" s="3"/>
      <c r="D632" s="3"/>
    </row>
    <row r="633" spans="3:4" ht="14.25" customHeight="1" x14ac:dyDescent="0.25">
      <c r="C633" s="3"/>
      <c r="D633" s="3"/>
    </row>
    <row r="634" spans="3:4" ht="14.25" customHeight="1" x14ac:dyDescent="0.25">
      <c r="C634" s="3"/>
      <c r="D634" s="3"/>
    </row>
    <row r="635" spans="3:4" ht="14.25" customHeight="1" x14ac:dyDescent="0.25">
      <c r="C635" s="3"/>
      <c r="D635" s="3"/>
    </row>
    <row r="636" spans="3:4" ht="14.25" customHeight="1" x14ac:dyDescent="0.25">
      <c r="C636" s="3"/>
      <c r="D636" s="3"/>
    </row>
    <row r="637" spans="3:4" ht="14.25" customHeight="1" x14ac:dyDescent="0.25">
      <c r="C637" s="3"/>
      <c r="D637" s="3"/>
    </row>
    <row r="638" spans="3:4" ht="14.25" customHeight="1" x14ac:dyDescent="0.25">
      <c r="C638" s="3"/>
      <c r="D638" s="3"/>
    </row>
    <row r="639" spans="3:4" ht="14.25" customHeight="1" x14ac:dyDescent="0.25">
      <c r="C639" s="3"/>
      <c r="D639" s="3"/>
    </row>
    <row r="640" spans="3:4" ht="14.25" customHeight="1" x14ac:dyDescent="0.25">
      <c r="C640" s="3"/>
      <c r="D640" s="3"/>
    </row>
    <row r="641" spans="3:4" ht="14.25" customHeight="1" x14ac:dyDescent="0.25">
      <c r="C641" s="3"/>
      <c r="D641" s="3"/>
    </row>
    <row r="642" spans="3:4" ht="14.25" customHeight="1" x14ac:dyDescent="0.25">
      <c r="C642" s="3"/>
      <c r="D642" s="3"/>
    </row>
    <row r="643" spans="3:4" ht="14.25" customHeight="1" x14ac:dyDescent="0.25">
      <c r="C643" s="3"/>
      <c r="D643" s="3"/>
    </row>
    <row r="644" spans="3:4" ht="14.25" customHeight="1" x14ac:dyDescent="0.25">
      <c r="C644" s="3"/>
      <c r="D644" s="3"/>
    </row>
    <row r="645" spans="3:4" ht="14.25" customHeight="1" x14ac:dyDescent="0.25">
      <c r="C645" s="3"/>
      <c r="D645" s="3"/>
    </row>
    <row r="646" spans="3:4" ht="14.25" customHeight="1" x14ac:dyDescent="0.25">
      <c r="C646" s="3"/>
      <c r="D646" s="3"/>
    </row>
    <row r="647" spans="3:4" ht="14.25" customHeight="1" x14ac:dyDescent="0.25">
      <c r="C647" s="3"/>
      <c r="D647" s="3"/>
    </row>
    <row r="648" spans="3:4" ht="14.25" customHeight="1" x14ac:dyDescent="0.25">
      <c r="C648" s="3"/>
      <c r="D648" s="3"/>
    </row>
    <row r="649" spans="3:4" ht="14.25" customHeight="1" x14ac:dyDescent="0.25">
      <c r="C649" s="3"/>
      <c r="D649" s="3"/>
    </row>
    <row r="650" spans="3:4" ht="14.25" customHeight="1" x14ac:dyDescent="0.25">
      <c r="C650" s="3"/>
      <c r="D650" s="3"/>
    </row>
    <row r="651" spans="3:4" ht="14.25" customHeight="1" x14ac:dyDescent="0.25">
      <c r="C651" s="3"/>
      <c r="D651" s="3"/>
    </row>
    <row r="652" spans="3:4" ht="14.25" customHeight="1" x14ac:dyDescent="0.25">
      <c r="C652" s="3"/>
      <c r="D652" s="3"/>
    </row>
    <row r="653" spans="3:4" ht="14.25" customHeight="1" x14ac:dyDescent="0.25">
      <c r="C653" s="3"/>
      <c r="D653" s="3"/>
    </row>
    <row r="654" spans="3:4" ht="14.25" customHeight="1" x14ac:dyDescent="0.25">
      <c r="C654" s="3"/>
      <c r="D654" s="3"/>
    </row>
    <row r="655" spans="3:4" ht="14.25" customHeight="1" x14ac:dyDescent="0.25">
      <c r="C655" s="3"/>
      <c r="D655" s="3"/>
    </row>
    <row r="656" spans="3:4" ht="14.25" customHeight="1" x14ac:dyDescent="0.25">
      <c r="C656" s="3"/>
      <c r="D656" s="3"/>
    </row>
    <row r="657" spans="3:4" ht="14.25" customHeight="1" x14ac:dyDescent="0.25">
      <c r="C657" s="3"/>
      <c r="D657" s="3"/>
    </row>
    <row r="658" spans="3:4" ht="14.25" customHeight="1" x14ac:dyDescent="0.25">
      <c r="C658" s="3"/>
      <c r="D658" s="3"/>
    </row>
    <row r="659" spans="3:4" ht="14.25" customHeight="1" x14ac:dyDescent="0.25">
      <c r="C659" s="3"/>
      <c r="D659" s="3"/>
    </row>
    <row r="660" spans="3:4" ht="14.25" customHeight="1" x14ac:dyDescent="0.25">
      <c r="C660" s="3"/>
      <c r="D660" s="3"/>
    </row>
    <row r="661" spans="3:4" ht="14.25" customHeight="1" x14ac:dyDescent="0.25">
      <c r="C661" s="3"/>
      <c r="D661" s="3"/>
    </row>
    <row r="662" spans="3:4" ht="14.25" customHeight="1" x14ac:dyDescent="0.25">
      <c r="C662" s="3"/>
      <c r="D662" s="3"/>
    </row>
    <row r="663" spans="3:4" ht="14.25" customHeight="1" x14ac:dyDescent="0.25">
      <c r="C663" s="3"/>
      <c r="D663" s="3"/>
    </row>
    <row r="664" spans="3:4" ht="14.25" customHeight="1" x14ac:dyDescent="0.25">
      <c r="C664" s="3"/>
      <c r="D664" s="3"/>
    </row>
    <row r="665" spans="3:4" ht="14.25" customHeight="1" x14ac:dyDescent="0.25">
      <c r="C665" s="3"/>
      <c r="D665" s="3"/>
    </row>
    <row r="666" spans="3:4" ht="14.25" customHeight="1" x14ac:dyDescent="0.25">
      <c r="C666" s="3"/>
      <c r="D666" s="3"/>
    </row>
    <row r="667" spans="3:4" ht="14.25" customHeight="1" x14ac:dyDescent="0.25">
      <c r="C667" s="3"/>
      <c r="D667" s="3"/>
    </row>
    <row r="668" spans="3:4" ht="14.25" customHeight="1" x14ac:dyDescent="0.25">
      <c r="C668" s="3"/>
      <c r="D668" s="3"/>
    </row>
    <row r="669" spans="3:4" ht="14.25" customHeight="1" x14ac:dyDescent="0.25">
      <c r="C669" s="3"/>
      <c r="D669" s="3"/>
    </row>
    <row r="670" spans="3:4" ht="14.25" customHeight="1" x14ac:dyDescent="0.25">
      <c r="C670" s="3"/>
      <c r="D670" s="3"/>
    </row>
    <row r="671" spans="3:4" ht="14.25" customHeight="1" x14ac:dyDescent="0.25">
      <c r="C671" s="3"/>
      <c r="D671" s="3"/>
    </row>
    <row r="672" spans="3:4" ht="14.25" customHeight="1" x14ac:dyDescent="0.25">
      <c r="C672" s="3"/>
      <c r="D672" s="3"/>
    </row>
    <row r="673" spans="3:4" ht="14.25" customHeight="1" x14ac:dyDescent="0.25">
      <c r="C673" s="3"/>
      <c r="D673" s="3"/>
    </row>
    <row r="674" spans="3:4" ht="14.25" customHeight="1" x14ac:dyDescent="0.25">
      <c r="C674" s="3"/>
      <c r="D674" s="3"/>
    </row>
    <row r="675" spans="3:4" ht="14.25" customHeight="1" x14ac:dyDescent="0.25">
      <c r="C675" s="3"/>
      <c r="D675" s="3"/>
    </row>
    <row r="676" spans="3:4" ht="14.25" customHeight="1" x14ac:dyDescent="0.25">
      <c r="C676" s="3"/>
      <c r="D676" s="3"/>
    </row>
    <row r="677" spans="3:4" ht="14.25" customHeight="1" x14ac:dyDescent="0.25">
      <c r="C677" s="3"/>
      <c r="D677" s="3"/>
    </row>
    <row r="678" spans="3:4" ht="14.25" customHeight="1" x14ac:dyDescent="0.25">
      <c r="C678" s="3"/>
      <c r="D678" s="3"/>
    </row>
    <row r="679" spans="3:4" ht="14.25" customHeight="1" x14ac:dyDescent="0.25">
      <c r="C679" s="3"/>
      <c r="D679" s="3"/>
    </row>
    <row r="680" spans="3:4" ht="14.25" customHeight="1" x14ac:dyDescent="0.25">
      <c r="C680" s="3"/>
      <c r="D680" s="3"/>
    </row>
    <row r="681" spans="3:4" ht="14.25" customHeight="1" x14ac:dyDescent="0.25">
      <c r="C681" s="3"/>
      <c r="D681" s="3"/>
    </row>
    <row r="682" spans="3:4" ht="14.25" customHeight="1" x14ac:dyDescent="0.25">
      <c r="C682" s="3"/>
      <c r="D682" s="3"/>
    </row>
    <row r="683" spans="3:4" ht="14.25" customHeight="1" x14ac:dyDescent="0.25">
      <c r="C683" s="3"/>
      <c r="D683" s="3"/>
    </row>
    <row r="684" spans="3:4" ht="14.25" customHeight="1" x14ac:dyDescent="0.25">
      <c r="C684" s="3"/>
      <c r="D684" s="3"/>
    </row>
    <row r="685" spans="3:4" ht="14.25" customHeight="1" x14ac:dyDescent="0.25">
      <c r="C685" s="3"/>
      <c r="D685" s="3"/>
    </row>
    <row r="686" spans="3:4" ht="14.25" customHeight="1" x14ac:dyDescent="0.25">
      <c r="C686" s="3"/>
      <c r="D686" s="3"/>
    </row>
    <row r="687" spans="3:4" ht="14.25" customHeight="1" x14ac:dyDescent="0.25">
      <c r="C687" s="3"/>
      <c r="D687" s="3"/>
    </row>
    <row r="688" spans="3:4" ht="14.25" customHeight="1" x14ac:dyDescent="0.25">
      <c r="C688" s="3"/>
      <c r="D688" s="3"/>
    </row>
    <row r="689" spans="3:4" ht="14.25" customHeight="1" x14ac:dyDescent="0.25">
      <c r="C689" s="3"/>
      <c r="D689" s="3"/>
    </row>
    <row r="690" spans="3:4" ht="14.25" customHeight="1" x14ac:dyDescent="0.25">
      <c r="C690" s="3"/>
      <c r="D690" s="3"/>
    </row>
    <row r="691" spans="3:4" ht="14.25" customHeight="1" x14ac:dyDescent="0.25">
      <c r="C691" s="3"/>
      <c r="D691" s="3"/>
    </row>
    <row r="692" spans="3:4" ht="14.25" customHeight="1" x14ac:dyDescent="0.25">
      <c r="C692" s="3"/>
      <c r="D692" s="3"/>
    </row>
    <row r="693" spans="3:4" ht="14.25" customHeight="1" x14ac:dyDescent="0.25">
      <c r="C693" s="3"/>
      <c r="D693" s="3"/>
    </row>
    <row r="694" spans="3:4" ht="14.25" customHeight="1" x14ac:dyDescent="0.25">
      <c r="C694" s="3"/>
      <c r="D694" s="3"/>
    </row>
    <row r="695" spans="3:4" ht="14.25" customHeight="1" x14ac:dyDescent="0.25">
      <c r="C695" s="3"/>
      <c r="D695" s="3"/>
    </row>
    <row r="696" spans="3:4" ht="14.25" customHeight="1" x14ac:dyDescent="0.25">
      <c r="C696" s="3"/>
      <c r="D696" s="3"/>
    </row>
    <row r="697" spans="3:4" ht="14.25" customHeight="1" x14ac:dyDescent="0.25">
      <c r="C697" s="3"/>
      <c r="D697" s="3"/>
    </row>
    <row r="698" spans="3:4" ht="14.25" customHeight="1" x14ac:dyDescent="0.25">
      <c r="C698" s="3"/>
      <c r="D698" s="3"/>
    </row>
    <row r="699" spans="3:4" ht="14.25" customHeight="1" x14ac:dyDescent="0.25">
      <c r="C699" s="3"/>
      <c r="D699" s="3"/>
    </row>
    <row r="700" spans="3:4" ht="14.25" customHeight="1" x14ac:dyDescent="0.25">
      <c r="C700" s="3"/>
      <c r="D700" s="3"/>
    </row>
    <row r="701" spans="3:4" ht="14.25" customHeight="1" x14ac:dyDescent="0.25">
      <c r="C701" s="3"/>
      <c r="D701" s="3"/>
    </row>
    <row r="702" spans="3:4" ht="14.25" customHeight="1" x14ac:dyDescent="0.25">
      <c r="C702" s="3"/>
      <c r="D702" s="3"/>
    </row>
    <row r="703" spans="3:4" ht="14.25" customHeight="1" x14ac:dyDescent="0.25">
      <c r="C703" s="3"/>
      <c r="D703" s="3"/>
    </row>
    <row r="704" spans="3:4" ht="14.25" customHeight="1" x14ac:dyDescent="0.25">
      <c r="C704" s="3"/>
      <c r="D704" s="3"/>
    </row>
    <row r="705" spans="3:4" ht="14.25" customHeight="1" x14ac:dyDescent="0.25">
      <c r="C705" s="3"/>
      <c r="D705" s="3"/>
    </row>
    <row r="706" spans="3:4" ht="14.25" customHeight="1" x14ac:dyDescent="0.25">
      <c r="C706" s="3"/>
      <c r="D706" s="3"/>
    </row>
    <row r="707" spans="3:4" ht="14.25" customHeight="1" x14ac:dyDescent="0.25">
      <c r="C707" s="3"/>
      <c r="D707" s="3"/>
    </row>
    <row r="708" spans="3:4" ht="14.25" customHeight="1" x14ac:dyDescent="0.25">
      <c r="C708" s="3"/>
      <c r="D708" s="3"/>
    </row>
    <row r="709" spans="3:4" ht="14.25" customHeight="1" x14ac:dyDescent="0.25">
      <c r="C709" s="3"/>
      <c r="D709" s="3"/>
    </row>
    <row r="710" spans="3:4" ht="14.25" customHeight="1" x14ac:dyDescent="0.25">
      <c r="C710" s="3"/>
      <c r="D710" s="3"/>
    </row>
    <row r="711" spans="3:4" ht="14.25" customHeight="1" x14ac:dyDescent="0.25">
      <c r="C711" s="3"/>
      <c r="D711" s="3"/>
    </row>
    <row r="712" spans="3:4" ht="14.25" customHeight="1" x14ac:dyDescent="0.25">
      <c r="C712" s="3"/>
      <c r="D712" s="3"/>
    </row>
    <row r="713" spans="3:4" ht="14.25" customHeight="1" x14ac:dyDescent="0.25">
      <c r="C713" s="3"/>
      <c r="D713" s="3"/>
    </row>
    <row r="714" spans="3:4" ht="14.25" customHeight="1" x14ac:dyDescent="0.25">
      <c r="C714" s="3"/>
      <c r="D714" s="3"/>
    </row>
    <row r="715" spans="3:4" ht="14.25" customHeight="1" x14ac:dyDescent="0.25">
      <c r="C715" s="3"/>
      <c r="D715" s="3"/>
    </row>
    <row r="716" spans="3:4" ht="14.25" customHeight="1" x14ac:dyDescent="0.25">
      <c r="C716" s="3"/>
      <c r="D716" s="3"/>
    </row>
    <row r="717" spans="3:4" ht="14.25" customHeight="1" x14ac:dyDescent="0.25">
      <c r="C717" s="3"/>
      <c r="D717" s="3"/>
    </row>
    <row r="718" spans="3:4" ht="14.25" customHeight="1" x14ac:dyDescent="0.25">
      <c r="C718" s="3"/>
      <c r="D718" s="3"/>
    </row>
    <row r="719" spans="3:4" ht="14.25" customHeight="1" x14ac:dyDescent="0.25">
      <c r="C719" s="3"/>
      <c r="D719" s="3"/>
    </row>
    <row r="720" spans="3:4" ht="14.25" customHeight="1" x14ac:dyDescent="0.25">
      <c r="C720" s="3"/>
      <c r="D720" s="3"/>
    </row>
    <row r="721" spans="3:4" ht="14.25" customHeight="1" x14ac:dyDescent="0.25">
      <c r="C721" s="3"/>
      <c r="D721" s="3"/>
    </row>
    <row r="722" spans="3:4" ht="14.25" customHeight="1" x14ac:dyDescent="0.25">
      <c r="C722" s="3"/>
      <c r="D722" s="3"/>
    </row>
    <row r="723" spans="3:4" ht="14.25" customHeight="1" x14ac:dyDescent="0.25">
      <c r="C723" s="3"/>
      <c r="D723" s="3"/>
    </row>
    <row r="724" spans="3:4" ht="14.25" customHeight="1" x14ac:dyDescent="0.25">
      <c r="C724" s="3"/>
      <c r="D724" s="3"/>
    </row>
    <row r="725" spans="3:4" ht="14.25" customHeight="1" x14ac:dyDescent="0.25">
      <c r="C725" s="3"/>
      <c r="D725" s="3"/>
    </row>
    <row r="726" spans="3:4" ht="14.25" customHeight="1" x14ac:dyDescent="0.25">
      <c r="C726" s="3"/>
      <c r="D726" s="3"/>
    </row>
    <row r="727" spans="3:4" ht="14.25" customHeight="1" x14ac:dyDescent="0.25">
      <c r="C727" s="3"/>
      <c r="D727" s="3"/>
    </row>
    <row r="728" spans="3:4" ht="14.25" customHeight="1" x14ac:dyDescent="0.25">
      <c r="C728" s="3"/>
      <c r="D728" s="3"/>
    </row>
    <row r="729" spans="3:4" ht="14.25" customHeight="1" x14ac:dyDescent="0.25">
      <c r="C729" s="3"/>
      <c r="D729" s="3"/>
    </row>
    <row r="730" spans="3:4" ht="14.25" customHeight="1" x14ac:dyDescent="0.25">
      <c r="C730" s="3"/>
      <c r="D730" s="3"/>
    </row>
    <row r="731" spans="3:4" ht="14.25" customHeight="1" x14ac:dyDescent="0.25">
      <c r="C731" s="3"/>
      <c r="D731" s="3"/>
    </row>
    <row r="732" spans="3:4" ht="14.25" customHeight="1" x14ac:dyDescent="0.25">
      <c r="C732" s="3"/>
      <c r="D732" s="3"/>
    </row>
    <row r="733" spans="3:4" ht="14.25" customHeight="1" x14ac:dyDescent="0.25">
      <c r="C733" s="3"/>
      <c r="D733" s="3"/>
    </row>
    <row r="734" spans="3:4" ht="14.25" customHeight="1" x14ac:dyDescent="0.25">
      <c r="C734" s="3"/>
      <c r="D734" s="3"/>
    </row>
    <row r="735" spans="3:4" ht="14.25" customHeight="1" x14ac:dyDescent="0.25">
      <c r="C735" s="3"/>
      <c r="D735" s="3"/>
    </row>
    <row r="736" spans="3:4" ht="14.25" customHeight="1" x14ac:dyDescent="0.25">
      <c r="C736" s="3"/>
      <c r="D736" s="3"/>
    </row>
    <row r="737" spans="3:4" ht="14.25" customHeight="1" x14ac:dyDescent="0.25">
      <c r="C737" s="3"/>
      <c r="D737" s="3"/>
    </row>
    <row r="738" spans="3:4" ht="14.25" customHeight="1" x14ac:dyDescent="0.25">
      <c r="C738" s="3"/>
      <c r="D738" s="3"/>
    </row>
    <row r="739" spans="3:4" ht="14.25" customHeight="1" x14ac:dyDescent="0.25">
      <c r="C739" s="3"/>
      <c r="D739" s="3"/>
    </row>
    <row r="740" spans="3:4" ht="14.25" customHeight="1" x14ac:dyDescent="0.25">
      <c r="C740" s="3"/>
      <c r="D740" s="3"/>
    </row>
    <row r="741" spans="3:4" ht="14.25" customHeight="1" x14ac:dyDescent="0.25">
      <c r="C741" s="3"/>
      <c r="D741" s="3"/>
    </row>
    <row r="742" spans="3:4" ht="14.25" customHeight="1" x14ac:dyDescent="0.25">
      <c r="C742" s="3"/>
      <c r="D742" s="3"/>
    </row>
    <row r="743" spans="3:4" ht="14.25" customHeight="1" x14ac:dyDescent="0.25">
      <c r="C743" s="3"/>
      <c r="D743" s="3"/>
    </row>
    <row r="744" spans="3:4" ht="14.25" customHeight="1" x14ac:dyDescent="0.25">
      <c r="C744" s="3"/>
      <c r="D744" s="3"/>
    </row>
    <row r="745" spans="3:4" ht="14.25" customHeight="1" x14ac:dyDescent="0.25">
      <c r="C745" s="3"/>
      <c r="D745" s="3"/>
    </row>
    <row r="746" spans="3:4" ht="14.25" customHeight="1" x14ac:dyDescent="0.25">
      <c r="C746" s="3"/>
      <c r="D746" s="3"/>
    </row>
    <row r="747" spans="3:4" ht="14.25" customHeight="1" x14ac:dyDescent="0.25">
      <c r="C747" s="3"/>
      <c r="D747" s="3"/>
    </row>
    <row r="748" spans="3:4" ht="14.25" customHeight="1" x14ac:dyDescent="0.25">
      <c r="C748" s="3"/>
      <c r="D748" s="3"/>
    </row>
    <row r="749" spans="3:4" ht="14.25" customHeight="1" x14ac:dyDescent="0.25">
      <c r="C749" s="3"/>
      <c r="D749" s="3"/>
    </row>
    <row r="750" spans="3:4" ht="14.25" customHeight="1" x14ac:dyDescent="0.25">
      <c r="C750" s="3"/>
      <c r="D750" s="3"/>
    </row>
    <row r="751" spans="3:4" ht="14.25" customHeight="1" x14ac:dyDescent="0.25">
      <c r="C751" s="3"/>
      <c r="D751" s="3"/>
    </row>
    <row r="752" spans="3:4" ht="14.25" customHeight="1" x14ac:dyDescent="0.25">
      <c r="C752" s="3"/>
      <c r="D752" s="3"/>
    </row>
    <row r="753" spans="3:4" ht="14.25" customHeight="1" x14ac:dyDescent="0.25">
      <c r="C753" s="3"/>
      <c r="D753" s="3"/>
    </row>
    <row r="754" spans="3:4" ht="14.25" customHeight="1" x14ac:dyDescent="0.25">
      <c r="C754" s="3"/>
      <c r="D754" s="3"/>
    </row>
    <row r="755" spans="3:4" ht="14.25" customHeight="1" x14ac:dyDescent="0.25">
      <c r="C755" s="3"/>
      <c r="D755" s="3"/>
    </row>
    <row r="756" spans="3:4" ht="14.25" customHeight="1" x14ac:dyDescent="0.25">
      <c r="C756" s="3"/>
      <c r="D756" s="3"/>
    </row>
    <row r="757" spans="3:4" ht="14.25" customHeight="1" x14ac:dyDescent="0.25">
      <c r="C757" s="3"/>
      <c r="D757" s="3"/>
    </row>
    <row r="758" spans="3:4" ht="14.25" customHeight="1" x14ac:dyDescent="0.25">
      <c r="C758" s="3"/>
      <c r="D758" s="3"/>
    </row>
    <row r="759" spans="3:4" ht="14.25" customHeight="1" x14ac:dyDescent="0.25">
      <c r="C759" s="3"/>
      <c r="D759" s="3"/>
    </row>
    <row r="760" spans="3:4" ht="14.25" customHeight="1" x14ac:dyDescent="0.25">
      <c r="C760" s="3"/>
      <c r="D760" s="3"/>
    </row>
    <row r="761" spans="3:4" ht="14.25" customHeight="1" x14ac:dyDescent="0.25">
      <c r="C761" s="3"/>
      <c r="D761" s="3"/>
    </row>
    <row r="762" spans="3:4" ht="14.25" customHeight="1" x14ac:dyDescent="0.25">
      <c r="C762" s="3"/>
      <c r="D762" s="3"/>
    </row>
    <row r="763" spans="3:4" ht="14.25" customHeight="1" x14ac:dyDescent="0.25">
      <c r="C763" s="3"/>
      <c r="D763" s="3"/>
    </row>
    <row r="764" spans="3:4" ht="14.25" customHeight="1" x14ac:dyDescent="0.25">
      <c r="C764" s="3"/>
      <c r="D764" s="3"/>
    </row>
    <row r="765" spans="3:4" ht="14.25" customHeight="1" x14ac:dyDescent="0.25">
      <c r="C765" s="3"/>
      <c r="D765" s="3"/>
    </row>
    <row r="766" spans="3:4" ht="14.25" customHeight="1" x14ac:dyDescent="0.25">
      <c r="C766" s="3"/>
      <c r="D766" s="3"/>
    </row>
    <row r="767" spans="3:4" ht="14.25" customHeight="1" x14ac:dyDescent="0.25">
      <c r="C767" s="3"/>
      <c r="D767" s="3"/>
    </row>
    <row r="768" spans="3:4" ht="14.25" customHeight="1" x14ac:dyDescent="0.25">
      <c r="C768" s="3"/>
      <c r="D768" s="3"/>
    </row>
    <row r="769" spans="3:4" ht="14.25" customHeight="1" x14ac:dyDescent="0.25">
      <c r="C769" s="3"/>
      <c r="D769" s="3"/>
    </row>
    <row r="770" spans="3:4" ht="14.25" customHeight="1" x14ac:dyDescent="0.25">
      <c r="C770" s="3"/>
      <c r="D770" s="3"/>
    </row>
    <row r="771" spans="3:4" ht="14.25" customHeight="1" x14ac:dyDescent="0.25">
      <c r="C771" s="3"/>
      <c r="D771" s="3"/>
    </row>
    <row r="772" spans="3:4" ht="14.25" customHeight="1" x14ac:dyDescent="0.25">
      <c r="C772" s="3"/>
      <c r="D772" s="3"/>
    </row>
    <row r="773" spans="3:4" ht="14.25" customHeight="1" x14ac:dyDescent="0.25">
      <c r="C773" s="3"/>
      <c r="D773" s="3"/>
    </row>
    <row r="774" spans="3:4" ht="14.25" customHeight="1" x14ac:dyDescent="0.25">
      <c r="C774" s="3"/>
      <c r="D774" s="3"/>
    </row>
    <row r="775" spans="3:4" ht="14.25" customHeight="1" x14ac:dyDescent="0.25">
      <c r="C775" s="3"/>
      <c r="D775" s="3"/>
    </row>
    <row r="776" spans="3:4" ht="14.25" customHeight="1" x14ac:dyDescent="0.25">
      <c r="C776" s="3"/>
      <c r="D776" s="3"/>
    </row>
    <row r="777" spans="3:4" ht="14.25" customHeight="1" x14ac:dyDescent="0.25">
      <c r="C777" s="3"/>
      <c r="D777" s="3"/>
    </row>
    <row r="778" spans="3:4" ht="14.25" customHeight="1" x14ac:dyDescent="0.25">
      <c r="C778" s="3"/>
      <c r="D778" s="3"/>
    </row>
    <row r="779" spans="3:4" ht="14.25" customHeight="1" x14ac:dyDescent="0.25">
      <c r="C779" s="3"/>
      <c r="D779" s="3"/>
    </row>
    <row r="780" spans="3:4" ht="14.25" customHeight="1" x14ac:dyDescent="0.25">
      <c r="C780" s="3"/>
      <c r="D780" s="3"/>
    </row>
    <row r="781" spans="3:4" ht="14.25" customHeight="1" x14ac:dyDescent="0.25">
      <c r="C781" s="3"/>
      <c r="D781" s="3"/>
    </row>
    <row r="782" spans="3:4" ht="14.25" customHeight="1" x14ac:dyDescent="0.25">
      <c r="C782" s="3"/>
      <c r="D782" s="3"/>
    </row>
    <row r="783" spans="3:4" ht="14.25" customHeight="1" x14ac:dyDescent="0.25">
      <c r="C783" s="3"/>
      <c r="D783" s="3"/>
    </row>
    <row r="784" spans="3:4" ht="14.25" customHeight="1" x14ac:dyDescent="0.25">
      <c r="C784" s="3"/>
      <c r="D784" s="3"/>
    </row>
    <row r="785" spans="3:4" ht="14.25" customHeight="1" x14ac:dyDescent="0.25">
      <c r="C785" s="3"/>
      <c r="D785" s="3"/>
    </row>
    <row r="786" spans="3:4" ht="14.25" customHeight="1" x14ac:dyDescent="0.25">
      <c r="C786" s="3"/>
      <c r="D786" s="3"/>
    </row>
    <row r="787" spans="3:4" ht="14.25" customHeight="1" x14ac:dyDescent="0.25">
      <c r="C787" s="3"/>
      <c r="D787" s="3"/>
    </row>
    <row r="788" spans="3:4" ht="14.25" customHeight="1" x14ac:dyDescent="0.25">
      <c r="C788" s="3"/>
      <c r="D788" s="3"/>
    </row>
    <row r="789" spans="3:4" ht="14.25" customHeight="1" x14ac:dyDescent="0.25">
      <c r="C789" s="3"/>
      <c r="D789" s="3"/>
    </row>
    <row r="790" spans="3:4" ht="14.25" customHeight="1" x14ac:dyDescent="0.25">
      <c r="C790" s="3"/>
      <c r="D790" s="3"/>
    </row>
    <row r="791" spans="3:4" ht="14.25" customHeight="1" x14ac:dyDescent="0.25">
      <c r="C791" s="3"/>
      <c r="D791" s="3"/>
    </row>
    <row r="792" spans="3:4" ht="14.25" customHeight="1" x14ac:dyDescent="0.25">
      <c r="C792" s="3"/>
      <c r="D792" s="3"/>
    </row>
    <row r="793" spans="3:4" ht="14.25" customHeight="1" x14ac:dyDescent="0.25">
      <c r="C793" s="3"/>
      <c r="D793" s="3"/>
    </row>
    <row r="794" spans="3:4" ht="14.25" customHeight="1" x14ac:dyDescent="0.25">
      <c r="C794" s="3"/>
      <c r="D794" s="3"/>
    </row>
    <row r="795" spans="3:4" ht="14.25" customHeight="1" x14ac:dyDescent="0.25">
      <c r="C795" s="3"/>
      <c r="D795" s="3"/>
    </row>
    <row r="796" spans="3:4" ht="14.25" customHeight="1" x14ac:dyDescent="0.25">
      <c r="C796" s="3"/>
      <c r="D796" s="3"/>
    </row>
    <row r="797" spans="3:4" ht="14.25" customHeight="1" x14ac:dyDescent="0.25">
      <c r="C797" s="3"/>
      <c r="D797" s="3"/>
    </row>
    <row r="798" spans="3:4" ht="14.25" customHeight="1" x14ac:dyDescent="0.25">
      <c r="C798" s="3"/>
      <c r="D798" s="3"/>
    </row>
    <row r="799" spans="3:4" ht="14.25" customHeight="1" x14ac:dyDescent="0.25">
      <c r="C799" s="3"/>
      <c r="D799" s="3"/>
    </row>
    <row r="800" spans="3:4" ht="14.25" customHeight="1" x14ac:dyDescent="0.25">
      <c r="C800" s="3"/>
      <c r="D800" s="3"/>
    </row>
    <row r="801" spans="3:4" ht="14.25" customHeight="1" x14ac:dyDescent="0.25">
      <c r="C801" s="3"/>
      <c r="D801" s="3"/>
    </row>
    <row r="802" spans="3:4" ht="14.25" customHeight="1" x14ac:dyDescent="0.25">
      <c r="C802" s="3"/>
      <c r="D802" s="3"/>
    </row>
    <row r="803" spans="3:4" ht="14.25" customHeight="1" x14ac:dyDescent="0.25">
      <c r="C803" s="3"/>
      <c r="D803" s="3"/>
    </row>
    <row r="804" spans="3:4" ht="14.25" customHeight="1" x14ac:dyDescent="0.25">
      <c r="C804" s="3"/>
      <c r="D804" s="3"/>
    </row>
    <row r="805" spans="3:4" ht="14.25" customHeight="1" x14ac:dyDescent="0.25">
      <c r="C805" s="3"/>
      <c r="D805" s="3"/>
    </row>
    <row r="806" spans="3:4" ht="14.25" customHeight="1" x14ac:dyDescent="0.25">
      <c r="C806" s="3"/>
      <c r="D806" s="3"/>
    </row>
    <row r="807" spans="3:4" ht="14.25" customHeight="1" x14ac:dyDescent="0.25">
      <c r="C807" s="3"/>
      <c r="D807" s="3"/>
    </row>
    <row r="808" spans="3:4" ht="14.25" customHeight="1" x14ac:dyDescent="0.25">
      <c r="C808" s="3"/>
      <c r="D808" s="3"/>
    </row>
    <row r="809" spans="3:4" ht="14.25" customHeight="1" x14ac:dyDescent="0.25">
      <c r="C809" s="3"/>
      <c r="D809" s="3"/>
    </row>
    <row r="810" spans="3:4" ht="14.25" customHeight="1" x14ac:dyDescent="0.25">
      <c r="C810" s="3"/>
      <c r="D810" s="3"/>
    </row>
    <row r="811" spans="3:4" ht="14.25" customHeight="1" x14ac:dyDescent="0.25">
      <c r="C811" s="3"/>
      <c r="D811" s="3"/>
    </row>
    <row r="812" spans="3:4" ht="14.25" customHeight="1" x14ac:dyDescent="0.25">
      <c r="C812" s="3"/>
      <c r="D812" s="3"/>
    </row>
    <row r="813" spans="3:4" ht="14.25" customHeight="1" x14ac:dyDescent="0.25">
      <c r="C813" s="3"/>
      <c r="D813" s="3"/>
    </row>
    <row r="814" spans="3:4" ht="14.25" customHeight="1" x14ac:dyDescent="0.25">
      <c r="C814" s="3"/>
      <c r="D814" s="3"/>
    </row>
    <row r="815" spans="3:4" ht="14.25" customHeight="1" x14ac:dyDescent="0.25">
      <c r="C815" s="3"/>
      <c r="D815" s="3"/>
    </row>
    <row r="816" spans="3:4" ht="14.25" customHeight="1" x14ac:dyDescent="0.25">
      <c r="C816" s="3"/>
      <c r="D816" s="3"/>
    </row>
    <row r="817" spans="3:4" ht="14.25" customHeight="1" x14ac:dyDescent="0.25">
      <c r="C817" s="3"/>
      <c r="D817" s="3"/>
    </row>
    <row r="818" spans="3:4" ht="14.25" customHeight="1" x14ac:dyDescent="0.25">
      <c r="C818" s="3"/>
      <c r="D818" s="3"/>
    </row>
    <row r="819" spans="3:4" ht="14.25" customHeight="1" x14ac:dyDescent="0.25">
      <c r="C819" s="3"/>
      <c r="D819" s="3"/>
    </row>
    <row r="820" spans="3:4" ht="14.25" customHeight="1" x14ac:dyDescent="0.25">
      <c r="C820" s="3"/>
      <c r="D820" s="3"/>
    </row>
    <row r="821" spans="3:4" ht="14.25" customHeight="1" x14ac:dyDescent="0.25">
      <c r="C821" s="3"/>
      <c r="D821" s="3"/>
    </row>
    <row r="822" spans="3:4" ht="14.25" customHeight="1" x14ac:dyDescent="0.25">
      <c r="C822" s="3"/>
      <c r="D822" s="3"/>
    </row>
    <row r="823" spans="3:4" ht="14.25" customHeight="1" x14ac:dyDescent="0.25">
      <c r="C823" s="3"/>
      <c r="D823" s="3"/>
    </row>
    <row r="824" spans="3:4" ht="14.25" customHeight="1" x14ac:dyDescent="0.25">
      <c r="C824" s="3"/>
      <c r="D824" s="3"/>
    </row>
    <row r="825" spans="3:4" ht="14.25" customHeight="1" x14ac:dyDescent="0.25">
      <c r="C825" s="3"/>
      <c r="D825" s="3"/>
    </row>
    <row r="826" spans="3:4" ht="14.25" customHeight="1" x14ac:dyDescent="0.25">
      <c r="C826" s="3"/>
      <c r="D826" s="3"/>
    </row>
    <row r="827" spans="3:4" ht="14.25" customHeight="1" x14ac:dyDescent="0.25">
      <c r="C827" s="3"/>
      <c r="D827" s="3"/>
    </row>
    <row r="828" spans="3:4" ht="14.25" customHeight="1" x14ac:dyDescent="0.25">
      <c r="C828" s="3"/>
      <c r="D828" s="3"/>
    </row>
    <row r="829" spans="3:4" ht="14.25" customHeight="1" x14ac:dyDescent="0.25">
      <c r="C829" s="3"/>
      <c r="D829" s="3"/>
    </row>
    <row r="830" spans="3:4" ht="14.25" customHeight="1" x14ac:dyDescent="0.25">
      <c r="C830" s="3"/>
      <c r="D830" s="3"/>
    </row>
    <row r="831" spans="3:4" ht="14.25" customHeight="1" x14ac:dyDescent="0.25">
      <c r="C831" s="3"/>
      <c r="D831" s="3"/>
    </row>
    <row r="832" spans="3:4" ht="14.25" customHeight="1" x14ac:dyDescent="0.25">
      <c r="C832" s="3"/>
      <c r="D832" s="3"/>
    </row>
    <row r="833" spans="3:4" ht="14.25" customHeight="1" x14ac:dyDescent="0.25">
      <c r="C833" s="3"/>
      <c r="D833" s="3"/>
    </row>
    <row r="834" spans="3:4" ht="14.25" customHeight="1" x14ac:dyDescent="0.25">
      <c r="C834" s="3"/>
      <c r="D834" s="3"/>
    </row>
    <row r="835" spans="3:4" ht="14.25" customHeight="1" x14ac:dyDescent="0.25">
      <c r="C835" s="3"/>
      <c r="D835" s="3"/>
    </row>
    <row r="836" spans="3:4" ht="14.25" customHeight="1" x14ac:dyDescent="0.25">
      <c r="C836" s="3"/>
      <c r="D836" s="3"/>
    </row>
    <row r="837" spans="3:4" ht="14.25" customHeight="1" x14ac:dyDescent="0.25">
      <c r="C837" s="3"/>
      <c r="D837" s="3"/>
    </row>
    <row r="838" spans="3:4" ht="14.25" customHeight="1" x14ac:dyDescent="0.25">
      <c r="C838" s="3"/>
      <c r="D838" s="3"/>
    </row>
    <row r="839" spans="3:4" ht="14.25" customHeight="1" x14ac:dyDescent="0.25">
      <c r="C839" s="3"/>
      <c r="D839" s="3"/>
    </row>
    <row r="840" spans="3:4" ht="14.25" customHeight="1" x14ac:dyDescent="0.25">
      <c r="C840" s="3"/>
      <c r="D840" s="3"/>
    </row>
    <row r="841" spans="3:4" ht="14.25" customHeight="1" x14ac:dyDescent="0.25">
      <c r="C841" s="3"/>
      <c r="D841" s="3"/>
    </row>
    <row r="842" spans="3:4" ht="14.25" customHeight="1" x14ac:dyDescent="0.25">
      <c r="C842" s="3"/>
      <c r="D842" s="3"/>
    </row>
    <row r="843" spans="3:4" ht="14.25" customHeight="1" x14ac:dyDescent="0.25">
      <c r="C843" s="3"/>
      <c r="D843" s="3"/>
    </row>
    <row r="844" spans="3:4" ht="14.25" customHeight="1" x14ac:dyDescent="0.25">
      <c r="C844" s="3"/>
      <c r="D844" s="3"/>
    </row>
    <row r="845" spans="3:4" ht="14.25" customHeight="1" x14ac:dyDescent="0.25">
      <c r="C845" s="3"/>
      <c r="D845" s="3"/>
    </row>
    <row r="846" spans="3:4" ht="14.25" customHeight="1" x14ac:dyDescent="0.25">
      <c r="C846" s="3"/>
      <c r="D846" s="3"/>
    </row>
    <row r="847" spans="3:4" ht="14.25" customHeight="1" x14ac:dyDescent="0.25">
      <c r="C847" s="3"/>
      <c r="D847" s="3"/>
    </row>
    <row r="848" spans="3:4" ht="14.25" customHeight="1" x14ac:dyDescent="0.25">
      <c r="C848" s="3"/>
      <c r="D848" s="3"/>
    </row>
    <row r="849" spans="3:4" ht="14.25" customHeight="1" x14ac:dyDescent="0.25">
      <c r="C849" s="3"/>
      <c r="D849" s="3"/>
    </row>
    <row r="850" spans="3:4" ht="14.25" customHeight="1" x14ac:dyDescent="0.25">
      <c r="C850" s="3"/>
      <c r="D850" s="3"/>
    </row>
    <row r="851" spans="3:4" ht="14.25" customHeight="1" x14ac:dyDescent="0.25">
      <c r="C851" s="3"/>
      <c r="D851" s="3"/>
    </row>
    <row r="852" spans="3:4" ht="14.25" customHeight="1" x14ac:dyDescent="0.25">
      <c r="C852" s="3"/>
      <c r="D852" s="3"/>
    </row>
    <row r="853" spans="3:4" ht="14.25" customHeight="1" x14ac:dyDescent="0.25">
      <c r="C853" s="3"/>
      <c r="D853" s="3"/>
    </row>
    <row r="854" spans="3:4" ht="14.25" customHeight="1" x14ac:dyDescent="0.25">
      <c r="C854" s="3"/>
      <c r="D854" s="3"/>
    </row>
    <row r="855" spans="3:4" ht="14.25" customHeight="1" x14ac:dyDescent="0.25">
      <c r="C855" s="3"/>
      <c r="D855" s="3"/>
    </row>
    <row r="856" spans="3:4" ht="14.25" customHeight="1" x14ac:dyDescent="0.25">
      <c r="C856" s="3"/>
      <c r="D856" s="3"/>
    </row>
    <row r="857" spans="3:4" ht="14.25" customHeight="1" x14ac:dyDescent="0.25">
      <c r="C857" s="3"/>
      <c r="D857" s="3"/>
    </row>
    <row r="858" spans="3:4" ht="14.25" customHeight="1" x14ac:dyDescent="0.25">
      <c r="C858" s="3"/>
      <c r="D858" s="3"/>
    </row>
    <row r="859" spans="3:4" ht="14.25" customHeight="1" x14ac:dyDescent="0.25">
      <c r="C859" s="3"/>
      <c r="D859" s="3"/>
    </row>
    <row r="860" spans="3:4" ht="14.25" customHeight="1" x14ac:dyDescent="0.25">
      <c r="C860" s="3"/>
      <c r="D860" s="3"/>
    </row>
    <row r="861" spans="3:4" ht="14.25" customHeight="1" x14ac:dyDescent="0.25">
      <c r="C861" s="3"/>
      <c r="D861" s="3"/>
    </row>
    <row r="862" spans="3:4" ht="14.25" customHeight="1" x14ac:dyDescent="0.25">
      <c r="C862" s="3"/>
      <c r="D862" s="3"/>
    </row>
    <row r="863" spans="3:4" ht="14.25" customHeight="1" x14ac:dyDescent="0.25">
      <c r="C863" s="3"/>
      <c r="D863" s="3"/>
    </row>
    <row r="864" spans="3:4" ht="14.25" customHeight="1" x14ac:dyDescent="0.25">
      <c r="C864" s="3"/>
      <c r="D864" s="3"/>
    </row>
    <row r="865" spans="3:4" ht="14.25" customHeight="1" x14ac:dyDescent="0.25">
      <c r="C865" s="3"/>
      <c r="D865" s="3"/>
    </row>
    <row r="866" spans="3:4" ht="14.25" customHeight="1" x14ac:dyDescent="0.25">
      <c r="C866" s="3"/>
      <c r="D866" s="3"/>
    </row>
    <row r="867" spans="3:4" ht="14.25" customHeight="1" x14ac:dyDescent="0.25">
      <c r="C867" s="3"/>
      <c r="D867" s="3"/>
    </row>
    <row r="868" spans="3:4" ht="14.25" customHeight="1" x14ac:dyDescent="0.25">
      <c r="C868" s="3"/>
      <c r="D868" s="3"/>
    </row>
    <row r="869" spans="3:4" ht="14.25" customHeight="1" x14ac:dyDescent="0.25">
      <c r="C869" s="3"/>
      <c r="D869" s="3"/>
    </row>
    <row r="870" spans="3:4" ht="14.25" customHeight="1" x14ac:dyDescent="0.25">
      <c r="C870" s="3"/>
      <c r="D870" s="3"/>
    </row>
    <row r="871" spans="3:4" ht="14.25" customHeight="1" x14ac:dyDescent="0.25">
      <c r="C871" s="3"/>
      <c r="D871" s="3"/>
    </row>
    <row r="872" spans="3:4" ht="14.25" customHeight="1" x14ac:dyDescent="0.25">
      <c r="C872" s="3"/>
      <c r="D872" s="3"/>
    </row>
    <row r="873" spans="3:4" ht="14.25" customHeight="1" x14ac:dyDescent="0.25">
      <c r="C873" s="3"/>
      <c r="D873" s="3"/>
    </row>
    <row r="874" spans="3:4" ht="14.25" customHeight="1" x14ac:dyDescent="0.25">
      <c r="C874" s="3"/>
      <c r="D874" s="3"/>
    </row>
    <row r="875" spans="3:4" ht="14.25" customHeight="1" x14ac:dyDescent="0.25">
      <c r="C875" s="3"/>
      <c r="D875" s="3"/>
    </row>
    <row r="876" spans="3:4" ht="14.25" customHeight="1" x14ac:dyDescent="0.25">
      <c r="C876" s="3"/>
      <c r="D876" s="3"/>
    </row>
    <row r="877" spans="3:4" ht="14.25" customHeight="1" x14ac:dyDescent="0.25">
      <c r="C877" s="3"/>
      <c r="D877" s="3"/>
    </row>
    <row r="878" spans="3:4" ht="14.25" customHeight="1" x14ac:dyDescent="0.25">
      <c r="C878" s="3"/>
      <c r="D878" s="3"/>
    </row>
    <row r="879" spans="3:4" ht="14.25" customHeight="1" x14ac:dyDescent="0.25">
      <c r="C879" s="3"/>
      <c r="D879" s="3"/>
    </row>
    <row r="880" spans="3:4" ht="14.25" customHeight="1" x14ac:dyDescent="0.25">
      <c r="C880" s="3"/>
      <c r="D880" s="3"/>
    </row>
    <row r="881" spans="3:4" ht="14.25" customHeight="1" x14ac:dyDescent="0.25">
      <c r="C881" s="3"/>
      <c r="D881" s="3"/>
    </row>
    <row r="882" spans="3:4" ht="14.25" customHeight="1" x14ac:dyDescent="0.25">
      <c r="C882" s="3"/>
      <c r="D882" s="3"/>
    </row>
    <row r="883" spans="3:4" ht="14.25" customHeight="1" x14ac:dyDescent="0.25">
      <c r="C883" s="3"/>
      <c r="D883" s="3"/>
    </row>
    <row r="884" spans="3:4" ht="14.25" customHeight="1" x14ac:dyDescent="0.25">
      <c r="C884" s="3"/>
      <c r="D884" s="3"/>
    </row>
    <row r="885" spans="3:4" ht="14.25" customHeight="1" x14ac:dyDescent="0.25">
      <c r="C885" s="3"/>
      <c r="D885" s="3"/>
    </row>
    <row r="886" spans="3:4" ht="14.25" customHeight="1" x14ac:dyDescent="0.25">
      <c r="C886" s="3"/>
      <c r="D886" s="3"/>
    </row>
    <row r="887" spans="3:4" ht="14.25" customHeight="1" x14ac:dyDescent="0.25">
      <c r="C887" s="3"/>
      <c r="D887" s="3"/>
    </row>
    <row r="888" spans="3:4" ht="14.25" customHeight="1" x14ac:dyDescent="0.25">
      <c r="C888" s="3"/>
      <c r="D888" s="3"/>
    </row>
    <row r="889" spans="3:4" ht="14.25" customHeight="1" x14ac:dyDescent="0.25">
      <c r="C889" s="3"/>
      <c r="D889" s="3"/>
    </row>
    <row r="890" spans="3:4" ht="14.25" customHeight="1" x14ac:dyDescent="0.25">
      <c r="C890" s="3"/>
      <c r="D890" s="3"/>
    </row>
    <row r="891" spans="3:4" ht="14.25" customHeight="1" x14ac:dyDescent="0.25">
      <c r="C891" s="3"/>
      <c r="D891" s="3"/>
    </row>
    <row r="892" spans="3:4" ht="14.25" customHeight="1" x14ac:dyDescent="0.25">
      <c r="C892" s="3"/>
      <c r="D892" s="3"/>
    </row>
    <row r="893" spans="3:4" ht="14.25" customHeight="1" x14ac:dyDescent="0.25">
      <c r="C893" s="3"/>
      <c r="D893" s="3"/>
    </row>
    <row r="894" spans="3:4" ht="14.25" customHeight="1" x14ac:dyDescent="0.25">
      <c r="C894" s="3"/>
      <c r="D894" s="3"/>
    </row>
    <row r="895" spans="3:4" ht="14.25" customHeight="1" x14ac:dyDescent="0.25">
      <c r="C895" s="3"/>
      <c r="D895" s="3"/>
    </row>
    <row r="896" spans="3:4" ht="14.25" customHeight="1" x14ac:dyDescent="0.25">
      <c r="C896" s="3"/>
      <c r="D896" s="3"/>
    </row>
    <row r="897" spans="3:4" ht="14.25" customHeight="1" x14ac:dyDescent="0.25">
      <c r="C897" s="3"/>
      <c r="D897" s="3"/>
    </row>
    <row r="898" spans="3:4" ht="14.25" customHeight="1" x14ac:dyDescent="0.25">
      <c r="C898" s="3"/>
      <c r="D898" s="3"/>
    </row>
    <row r="899" spans="3:4" ht="14.25" customHeight="1" x14ac:dyDescent="0.25">
      <c r="C899" s="3"/>
      <c r="D899" s="3"/>
    </row>
    <row r="900" spans="3:4" ht="14.25" customHeight="1" x14ac:dyDescent="0.25">
      <c r="C900" s="3"/>
      <c r="D900" s="3"/>
    </row>
    <row r="901" spans="3:4" ht="14.25" customHeight="1" x14ac:dyDescent="0.25">
      <c r="C901" s="3"/>
      <c r="D901" s="3"/>
    </row>
    <row r="902" spans="3:4" ht="14.25" customHeight="1" x14ac:dyDescent="0.25">
      <c r="C902" s="3"/>
      <c r="D902" s="3"/>
    </row>
    <row r="903" spans="3:4" ht="14.25" customHeight="1" x14ac:dyDescent="0.25">
      <c r="C903" s="3"/>
      <c r="D903" s="3"/>
    </row>
    <row r="904" spans="3:4" ht="14.25" customHeight="1" x14ac:dyDescent="0.25">
      <c r="C904" s="3"/>
      <c r="D904" s="3"/>
    </row>
    <row r="905" spans="3:4" ht="14.25" customHeight="1" x14ac:dyDescent="0.25">
      <c r="C905" s="3"/>
      <c r="D905" s="3"/>
    </row>
    <row r="906" spans="3:4" ht="14.25" customHeight="1" x14ac:dyDescent="0.25">
      <c r="C906" s="3"/>
      <c r="D906" s="3"/>
    </row>
    <row r="907" spans="3:4" ht="14.25" customHeight="1" x14ac:dyDescent="0.25">
      <c r="C907" s="3"/>
      <c r="D907" s="3"/>
    </row>
    <row r="908" spans="3:4" ht="14.25" customHeight="1" x14ac:dyDescent="0.25">
      <c r="C908" s="3"/>
      <c r="D908" s="3"/>
    </row>
    <row r="909" spans="3:4" ht="14.25" customHeight="1" x14ac:dyDescent="0.25">
      <c r="C909" s="3"/>
      <c r="D909" s="3"/>
    </row>
    <row r="910" spans="3:4" ht="14.25" customHeight="1" x14ac:dyDescent="0.25">
      <c r="C910" s="3"/>
      <c r="D910" s="3"/>
    </row>
    <row r="911" spans="3:4" ht="14.25" customHeight="1" x14ac:dyDescent="0.25">
      <c r="C911" s="3"/>
      <c r="D911" s="3"/>
    </row>
    <row r="912" spans="3:4" ht="14.25" customHeight="1" x14ac:dyDescent="0.25">
      <c r="C912" s="3"/>
      <c r="D912" s="3"/>
    </row>
    <row r="913" spans="3:4" ht="14.25" customHeight="1" x14ac:dyDescent="0.25">
      <c r="C913" s="3"/>
      <c r="D913" s="3"/>
    </row>
    <row r="914" spans="3:4" ht="14.25" customHeight="1" x14ac:dyDescent="0.25">
      <c r="C914" s="3"/>
      <c r="D914" s="3"/>
    </row>
    <row r="915" spans="3:4" ht="14.25" customHeight="1" x14ac:dyDescent="0.25">
      <c r="C915" s="3"/>
      <c r="D915" s="3"/>
    </row>
    <row r="916" spans="3:4" ht="14.25" customHeight="1" x14ac:dyDescent="0.25">
      <c r="C916" s="3"/>
      <c r="D916" s="3"/>
    </row>
    <row r="917" spans="3:4" ht="14.25" customHeight="1" x14ac:dyDescent="0.25">
      <c r="C917" s="3"/>
      <c r="D917" s="3"/>
    </row>
    <row r="918" spans="3:4" ht="14.25" customHeight="1" x14ac:dyDescent="0.25">
      <c r="C918" s="3"/>
      <c r="D918" s="3"/>
    </row>
    <row r="919" spans="3:4" ht="14.25" customHeight="1" x14ac:dyDescent="0.25">
      <c r="C919" s="3"/>
      <c r="D919" s="3"/>
    </row>
    <row r="920" spans="3:4" ht="14.25" customHeight="1" x14ac:dyDescent="0.25">
      <c r="C920" s="3"/>
      <c r="D920" s="3"/>
    </row>
    <row r="921" spans="3:4" ht="14.25" customHeight="1" x14ac:dyDescent="0.25">
      <c r="C921" s="3"/>
      <c r="D921" s="3"/>
    </row>
    <row r="922" spans="3:4" ht="14.25" customHeight="1" x14ac:dyDescent="0.25">
      <c r="C922" s="3"/>
      <c r="D922" s="3"/>
    </row>
    <row r="923" spans="3:4" ht="14.25" customHeight="1" x14ac:dyDescent="0.25">
      <c r="C923" s="3"/>
      <c r="D923" s="3"/>
    </row>
    <row r="924" spans="3:4" ht="14.25" customHeight="1" x14ac:dyDescent="0.25">
      <c r="C924" s="3"/>
      <c r="D924" s="3"/>
    </row>
    <row r="925" spans="3:4" ht="14.25" customHeight="1" x14ac:dyDescent="0.25">
      <c r="C925" s="3"/>
      <c r="D925" s="3"/>
    </row>
    <row r="926" spans="3:4" ht="14.25" customHeight="1" x14ac:dyDescent="0.25">
      <c r="C926" s="3"/>
      <c r="D926" s="3"/>
    </row>
    <row r="927" spans="3:4" ht="14.25" customHeight="1" x14ac:dyDescent="0.25">
      <c r="C927" s="3"/>
      <c r="D927" s="3"/>
    </row>
    <row r="928" spans="3:4" ht="14.25" customHeight="1" x14ac:dyDescent="0.25">
      <c r="C928" s="3"/>
      <c r="D928" s="3"/>
    </row>
    <row r="929" spans="3:4" ht="14.25" customHeight="1" x14ac:dyDescent="0.25">
      <c r="C929" s="3"/>
      <c r="D929" s="3"/>
    </row>
    <row r="930" spans="3:4" ht="14.25" customHeight="1" x14ac:dyDescent="0.25">
      <c r="C930" s="3"/>
      <c r="D930" s="3"/>
    </row>
    <row r="931" spans="3:4" ht="14.25" customHeight="1" x14ac:dyDescent="0.25">
      <c r="C931" s="3"/>
      <c r="D931" s="3"/>
    </row>
    <row r="932" spans="3:4" ht="14.25" customHeight="1" x14ac:dyDescent="0.25">
      <c r="C932" s="3"/>
      <c r="D932" s="3"/>
    </row>
    <row r="933" spans="3:4" ht="14.25" customHeight="1" x14ac:dyDescent="0.25">
      <c r="C933" s="3"/>
      <c r="D933" s="3"/>
    </row>
    <row r="934" spans="3:4" ht="14.25" customHeight="1" x14ac:dyDescent="0.25">
      <c r="C934" s="3"/>
      <c r="D934" s="3"/>
    </row>
    <row r="935" spans="3:4" ht="14.25" customHeight="1" x14ac:dyDescent="0.25">
      <c r="C935" s="3"/>
      <c r="D935" s="3"/>
    </row>
    <row r="936" spans="3:4" ht="14.25" customHeight="1" x14ac:dyDescent="0.25">
      <c r="C936" s="3"/>
      <c r="D936" s="3"/>
    </row>
    <row r="937" spans="3:4" ht="14.25" customHeight="1" x14ac:dyDescent="0.25">
      <c r="C937" s="3"/>
      <c r="D937" s="3"/>
    </row>
    <row r="938" spans="3:4" ht="14.25" customHeight="1" x14ac:dyDescent="0.25">
      <c r="C938" s="3"/>
      <c r="D938" s="3"/>
    </row>
    <row r="939" spans="3:4" ht="14.25" customHeight="1" x14ac:dyDescent="0.25">
      <c r="C939" s="3"/>
      <c r="D939" s="3"/>
    </row>
    <row r="940" spans="3:4" ht="14.25" customHeight="1" x14ac:dyDescent="0.25">
      <c r="C940" s="3"/>
      <c r="D940" s="3"/>
    </row>
    <row r="941" spans="3:4" ht="14.25" customHeight="1" x14ac:dyDescent="0.25">
      <c r="C941" s="3"/>
      <c r="D941" s="3"/>
    </row>
    <row r="942" spans="3:4" ht="14.25" customHeight="1" x14ac:dyDescent="0.25">
      <c r="C942" s="3"/>
      <c r="D942" s="3"/>
    </row>
    <row r="943" spans="3:4" ht="14.25" customHeight="1" x14ac:dyDescent="0.25">
      <c r="C943" s="3"/>
      <c r="D943" s="3"/>
    </row>
    <row r="944" spans="3:4" ht="14.25" customHeight="1" x14ac:dyDescent="0.25">
      <c r="C944" s="3"/>
      <c r="D944" s="3"/>
    </row>
    <row r="945" spans="3:4" ht="14.25" customHeight="1" x14ac:dyDescent="0.25">
      <c r="C945" s="3"/>
      <c r="D945" s="3"/>
    </row>
    <row r="946" spans="3:4" ht="14.25" customHeight="1" x14ac:dyDescent="0.25">
      <c r="C946" s="3"/>
      <c r="D946" s="3"/>
    </row>
    <row r="947" spans="3:4" ht="14.25" customHeight="1" x14ac:dyDescent="0.25">
      <c r="C947" s="3"/>
      <c r="D947" s="3"/>
    </row>
    <row r="948" spans="3:4" ht="14.25" customHeight="1" x14ac:dyDescent="0.25">
      <c r="C948" s="3"/>
      <c r="D948" s="3"/>
    </row>
    <row r="949" spans="3:4" ht="14.25" customHeight="1" x14ac:dyDescent="0.25">
      <c r="C949" s="3"/>
      <c r="D949" s="3"/>
    </row>
    <row r="950" spans="3:4" ht="14.25" customHeight="1" x14ac:dyDescent="0.25">
      <c r="C950" s="3"/>
      <c r="D950" s="3"/>
    </row>
    <row r="951" spans="3:4" ht="14.25" customHeight="1" x14ac:dyDescent="0.25">
      <c r="C951" s="3"/>
      <c r="D951" s="3"/>
    </row>
    <row r="952" spans="3:4" ht="14.25" customHeight="1" x14ac:dyDescent="0.25">
      <c r="C952" s="3"/>
      <c r="D952" s="3"/>
    </row>
    <row r="953" spans="3:4" ht="14.25" customHeight="1" x14ac:dyDescent="0.25">
      <c r="C953" s="3"/>
      <c r="D953" s="3"/>
    </row>
    <row r="954" spans="3:4" ht="14.25" customHeight="1" x14ac:dyDescent="0.25">
      <c r="C954" s="3"/>
      <c r="D954" s="3"/>
    </row>
    <row r="955" spans="3:4" ht="14.25" customHeight="1" x14ac:dyDescent="0.25">
      <c r="C955" s="3"/>
      <c r="D955" s="3"/>
    </row>
    <row r="956" spans="3:4" ht="14.25" customHeight="1" x14ac:dyDescent="0.25">
      <c r="C956" s="3"/>
      <c r="D956" s="3"/>
    </row>
    <row r="957" spans="3:4" ht="14.25" customHeight="1" x14ac:dyDescent="0.25">
      <c r="C957" s="3"/>
      <c r="D957" s="3"/>
    </row>
    <row r="958" spans="3:4" ht="14.25" customHeight="1" x14ac:dyDescent="0.25">
      <c r="C958" s="3"/>
      <c r="D958" s="3"/>
    </row>
    <row r="959" spans="3:4" ht="14.25" customHeight="1" x14ac:dyDescent="0.25">
      <c r="C959" s="3"/>
      <c r="D959" s="3"/>
    </row>
    <row r="960" spans="3:4" ht="14.25" customHeight="1" x14ac:dyDescent="0.25">
      <c r="C960" s="3"/>
      <c r="D960" s="3"/>
    </row>
    <row r="961" spans="3:4" ht="14.25" customHeight="1" x14ac:dyDescent="0.25">
      <c r="C961" s="3"/>
      <c r="D961" s="3"/>
    </row>
    <row r="962" spans="3:4" ht="14.25" customHeight="1" x14ac:dyDescent="0.25">
      <c r="C962" s="3"/>
      <c r="D962" s="3"/>
    </row>
    <row r="963" spans="3:4" ht="14.25" customHeight="1" x14ac:dyDescent="0.25">
      <c r="C963" s="3"/>
      <c r="D963" s="3"/>
    </row>
    <row r="964" spans="3:4" ht="14.25" customHeight="1" x14ac:dyDescent="0.25">
      <c r="C964" s="3"/>
      <c r="D964" s="3"/>
    </row>
    <row r="965" spans="3:4" ht="14.25" customHeight="1" x14ac:dyDescent="0.25">
      <c r="C965" s="3"/>
      <c r="D965" s="3"/>
    </row>
    <row r="966" spans="3:4" ht="14.25" customHeight="1" x14ac:dyDescent="0.25">
      <c r="C966" s="3"/>
      <c r="D966" s="3"/>
    </row>
    <row r="967" spans="3:4" ht="14.25" customHeight="1" x14ac:dyDescent="0.25">
      <c r="C967" s="3"/>
      <c r="D967" s="3"/>
    </row>
    <row r="968" spans="3:4" ht="14.25" customHeight="1" x14ac:dyDescent="0.25">
      <c r="C968" s="3"/>
      <c r="D968" s="3"/>
    </row>
    <row r="969" spans="3:4" ht="14.25" customHeight="1" x14ac:dyDescent="0.25">
      <c r="C969" s="3"/>
      <c r="D969" s="3"/>
    </row>
    <row r="970" spans="3:4" ht="14.25" customHeight="1" x14ac:dyDescent="0.25">
      <c r="C970" s="3"/>
      <c r="D970" s="3"/>
    </row>
    <row r="971" spans="3:4" ht="14.25" customHeight="1" x14ac:dyDescent="0.25">
      <c r="C971" s="3"/>
      <c r="D971" s="3"/>
    </row>
    <row r="972" spans="3:4" ht="14.25" customHeight="1" x14ac:dyDescent="0.25">
      <c r="C972" s="3"/>
      <c r="D972" s="3"/>
    </row>
    <row r="973" spans="3:4" ht="14.25" customHeight="1" x14ac:dyDescent="0.25">
      <c r="C973" s="3"/>
      <c r="D973" s="3"/>
    </row>
    <row r="974" spans="3:4" ht="14.25" customHeight="1" x14ac:dyDescent="0.25">
      <c r="C974" s="3"/>
      <c r="D974" s="3"/>
    </row>
    <row r="975" spans="3:4" ht="14.25" customHeight="1" x14ac:dyDescent="0.25">
      <c r="C975" s="3"/>
      <c r="D975" s="3"/>
    </row>
    <row r="976" spans="3:4" ht="14.25" customHeight="1" x14ac:dyDescent="0.25">
      <c r="C976" s="3"/>
      <c r="D976" s="3"/>
    </row>
    <row r="977" spans="3:4" ht="14.25" customHeight="1" x14ac:dyDescent="0.25">
      <c r="C977" s="3"/>
      <c r="D977" s="3"/>
    </row>
    <row r="978" spans="3:4" ht="14.25" customHeight="1" x14ac:dyDescent="0.25">
      <c r="C978" s="3"/>
      <c r="D978" s="3"/>
    </row>
    <row r="979" spans="3:4" ht="14.25" customHeight="1" x14ac:dyDescent="0.25">
      <c r="C979" s="3"/>
      <c r="D979" s="3"/>
    </row>
    <row r="980" spans="3:4" ht="14.25" customHeight="1" x14ac:dyDescent="0.25">
      <c r="C980" s="3"/>
      <c r="D980" s="3"/>
    </row>
    <row r="981" spans="3:4" ht="14.25" customHeight="1" x14ac:dyDescent="0.25">
      <c r="C981" s="3"/>
      <c r="D981" s="3"/>
    </row>
    <row r="982" spans="3:4" ht="14.25" customHeight="1" x14ac:dyDescent="0.25">
      <c r="C982" s="3"/>
      <c r="D982" s="3"/>
    </row>
    <row r="983" spans="3:4" ht="14.25" customHeight="1" x14ac:dyDescent="0.25">
      <c r="C983" s="3"/>
      <c r="D983" s="3"/>
    </row>
    <row r="984" spans="3:4" ht="14.25" customHeight="1" x14ac:dyDescent="0.25">
      <c r="C984" s="3"/>
      <c r="D984" s="3"/>
    </row>
    <row r="985" spans="3:4" ht="14.25" customHeight="1" x14ac:dyDescent="0.25">
      <c r="C985" s="3"/>
      <c r="D985" s="3"/>
    </row>
    <row r="986" spans="3:4" ht="14.25" customHeight="1" x14ac:dyDescent="0.25">
      <c r="C986" s="3"/>
      <c r="D986" s="3"/>
    </row>
    <row r="987" spans="3:4" ht="14.25" customHeight="1" x14ac:dyDescent="0.25">
      <c r="C987" s="3"/>
      <c r="D987" s="3"/>
    </row>
    <row r="988" spans="3:4" ht="14.25" customHeight="1" x14ac:dyDescent="0.25">
      <c r="C988" s="3"/>
      <c r="D988" s="3"/>
    </row>
    <row r="989" spans="3:4" ht="14.25" customHeight="1" x14ac:dyDescent="0.25">
      <c r="C989" s="3"/>
      <c r="D989" s="3"/>
    </row>
    <row r="990" spans="3:4" ht="14.25" customHeight="1" x14ac:dyDescent="0.25">
      <c r="C990" s="3"/>
      <c r="D990" s="3"/>
    </row>
    <row r="991" spans="3:4" ht="14.25" customHeight="1" x14ac:dyDescent="0.25">
      <c r="C991" s="3"/>
      <c r="D991" s="3"/>
    </row>
    <row r="992" spans="3:4" ht="14.25" customHeight="1" x14ac:dyDescent="0.25">
      <c r="C992" s="3"/>
      <c r="D992" s="3"/>
    </row>
    <row r="993" spans="3:4" ht="14.25" customHeight="1" x14ac:dyDescent="0.25">
      <c r="C993" s="3"/>
      <c r="D993" s="3"/>
    </row>
    <row r="994" spans="3:4" ht="14.25" customHeight="1" x14ac:dyDescent="0.25">
      <c r="C994" s="3"/>
      <c r="D994" s="3"/>
    </row>
    <row r="995" spans="3:4" ht="14.25" customHeight="1" x14ac:dyDescent="0.25">
      <c r="C995" s="3"/>
      <c r="D995" s="3"/>
    </row>
    <row r="996" spans="3:4" ht="14.25" customHeight="1" x14ac:dyDescent="0.25">
      <c r="C996" s="3"/>
      <c r="D996" s="3"/>
    </row>
    <row r="997" spans="3:4" ht="14.25" customHeight="1" x14ac:dyDescent="0.25">
      <c r="C997" s="3"/>
      <c r="D997" s="3"/>
    </row>
    <row r="998" spans="3:4" ht="14.25" customHeight="1" x14ac:dyDescent="0.25">
      <c r="C998" s="3"/>
      <c r="D998" s="3"/>
    </row>
    <row r="999" spans="3:4" ht="14.25" customHeight="1" x14ac:dyDescent="0.25">
      <c r="C999" s="3"/>
      <c r="D999" s="3"/>
    </row>
  </sheetData>
  <mergeCells count="2">
    <mergeCell ref="A5:I5"/>
    <mergeCell ref="A35:B35"/>
  </mergeCells>
  <pageMargins left="0.3" right="0" top="0" bottom="0" header="0" footer="0"/>
  <pageSetup paperSize="9" scale="10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006"/>
  <sheetViews>
    <sheetView workbookViewId="0">
      <selection activeCell="B4" sqref="B4"/>
    </sheetView>
  </sheetViews>
  <sheetFormatPr defaultColWidth="14.42578125" defaultRowHeight="15" customHeight="1" x14ac:dyDescent="0.25"/>
  <cols>
    <col min="1" max="1" width="18.5703125" customWidth="1"/>
    <col min="2" max="2" width="15.42578125" customWidth="1"/>
    <col min="3" max="3" width="24.140625" customWidth="1"/>
    <col min="4" max="4" width="13.28515625" customWidth="1"/>
    <col min="5" max="5" width="13.42578125" customWidth="1"/>
    <col min="6" max="6" width="14" customWidth="1"/>
    <col min="7" max="26" width="8.7109375" customWidth="1"/>
  </cols>
  <sheetData>
    <row r="4" spans="1:11" ht="15" customHeight="1" x14ac:dyDescent="0.25">
      <c r="B4" s="34" t="s">
        <v>66</v>
      </c>
    </row>
    <row r="6" spans="1:11" ht="15" customHeight="1" thickBot="1" x14ac:dyDescent="0.3"/>
    <row r="7" spans="1:11" ht="15" customHeight="1" thickBot="1" x14ac:dyDescent="0.3">
      <c r="A7" s="7" t="s">
        <v>3</v>
      </c>
      <c r="B7" s="11">
        <f>'2025'!D36</f>
        <v>19297938</v>
      </c>
      <c r="C7" s="12">
        <f>B7/$B$12</f>
        <v>0.47550173811991508</v>
      </c>
      <c r="K7" s="1"/>
    </row>
    <row r="8" spans="1:11" ht="15" customHeight="1" thickBot="1" x14ac:dyDescent="0.3">
      <c r="A8" s="8" t="s">
        <v>48</v>
      </c>
      <c r="B8" s="11">
        <f>'2025'!E36</f>
        <v>4670000</v>
      </c>
      <c r="C8" s="12">
        <f>B8/$B$12</f>
        <v>0.115068932080723</v>
      </c>
      <c r="K8" s="1"/>
    </row>
    <row r="9" spans="1:11" ht="15" customHeight="1" thickBot="1" x14ac:dyDescent="0.3">
      <c r="A9" s="8" t="s">
        <v>49</v>
      </c>
      <c r="B9" s="11">
        <f>'2025'!F36</f>
        <v>788500</v>
      </c>
      <c r="C9" s="12">
        <f>B9/$B$12</f>
        <v>1.9428662300995735E-2</v>
      </c>
      <c r="K9" s="1"/>
    </row>
    <row r="10" spans="1:11" ht="15" customHeight="1" thickBot="1" x14ac:dyDescent="0.3">
      <c r="A10" s="8" t="s">
        <v>50</v>
      </c>
      <c r="B10" s="11">
        <f>'2025'!G36</f>
        <v>1085000</v>
      </c>
      <c r="C10" s="12">
        <f>B10/$B$12</f>
        <v>2.6734430686848918E-2</v>
      </c>
      <c r="K10" s="1"/>
    </row>
    <row r="11" spans="1:11" ht="15" customHeight="1" thickBot="1" x14ac:dyDescent="0.3">
      <c r="A11" s="20" t="s">
        <v>51</v>
      </c>
      <c r="B11" s="11">
        <f>'2025'!H36</f>
        <v>14742931</v>
      </c>
      <c r="C11" s="12">
        <f>B11/$B$12</f>
        <v>0.36326623681151726</v>
      </c>
      <c r="K11" s="1"/>
    </row>
    <row r="12" spans="1:11" ht="15" customHeight="1" x14ac:dyDescent="0.25">
      <c r="A12" s="21" t="s">
        <v>52</v>
      </c>
      <c r="B12" s="22">
        <f>SUM(B7:B11)</f>
        <v>40584369</v>
      </c>
      <c r="C12" s="23">
        <v>1</v>
      </c>
      <c r="K12" s="1"/>
    </row>
    <row r="13" spans="1:11" ht="14.25" customHeight="1" x14ac:dyDescent="0.25">
      <c r="C13" s="4"/>
      <c r="K13" s="1"/>
    </row>
    <row r="14" spans="1:11" ht="14.25" customHeight="1" x14ac:dyDescent="0.25">
      <c r="C14" s="4"/>
      <c r="K14" s="1"/>
    </row>
    <row r="15" spans="1:11" ht="14.25" customHeight="1" x14ac:dyDescent="0.25">
      <c r="C15" s="4"/>
      <c r="K15" s="1"/>
    </row>
    <row r="16" spans="1:11" ht="14.25" customHeight="1" x14ac:dyDescent="0.25">
      <c r="C16" s="4"/>
      <c r="K16" s="1"/>
    </row>
    <row r="17" spans="3:11" ht="14.25" customHeight="1" x14ac:dyDescent="0.25">
      <c r="C17" s="4"/>
      <c r="K17" s="1"/>
    </row>
    <row r="18" spans="3:11" ht="14.25" customHeight="1" x14ac:dyDescent="0.25">
      <c r="C18" s="4"/>
      <c r="K18" s="1"/>
    </row>
    <row r="19" spans="3:11" ht="14.25" customHeight="1" x14ac:dyDescent="0.25">
      <c r="C19" s="4"/>
      <c r="K19" s="1"/>
    </row>
    <row r="20" spans="3:11" ht="14.25" customHeight="1" x14ac:dyDescent="0.25">
      <c r="C20" s="4"/>
      <c r="K20" s="1"/>
    </row>
    <row r="21" spans="3:11" ht="14.25" customHeight="1" x14ac:dyDescent="0.25">
      <c r="C21" s="4"/>
      <c r="K21" s="1"/>
    </row>
    <row r="22" spans="3:11" ht="14.25" customHeight="1" x14ac:dyDescent="0.25">
      <c r="C22" s="4"/>
      <c r="K22" s="1"/>
    </row>
    <row r="23" spans="3:11" ht="14.25" customHeight="1" x14ac:dyDescent="0.25">
      <c r="C23" s="4"/>
      <c r="K23" s="1"/>
    </row>
    <row r="24" spans="3:11" ht="14.25" customHeight="1" x14ac:dyDescent="0.25">
      <c r="C24" s="4"/>
      <c r="K24" s="1"/>
    </row>
    <row r="25" spans="3:11" ht="14.25" customHeight="1" x14ac:dyDescent="0.25">
      <c r="C25" s="4"/>
      <c r="K25" s="1"/>
    </row>
    <row r="26" spans="3:11" ht="14.25" customHeight="1" x14ac:dyDescent="0.25">
      <c r="C26" s="4"/>
      <c r="K26" s="1"/>
    </row>
    <row r="27" spans="3:11" ht="14.25" customHeight="1" x14ac:dyDescent="0.25">
      <c r="C27" s="4"/>
      <c r="K27" s="1"/>
    </row>
    <row r="28" spans="3:11" ht="14.25" customHeight="1" x14ac:dyDescent="0.25">
      <c r="C28" s="4"/>
      <c r="K28" s="1"/>
    </row>
    <row r="29" spans="3:11" ht="14.25" customHeight="1" x14ac:dyDescent="0.25">
      <c r="C29" s="4"/>
      <c r="K29" s="1"/>
    </row>
    <row r="30" spans="3:11" ht="14.25" customHeight="1" x14ac:dyDescent="0.25">
      <c r="C30" s="4"/>
      <c r="K30" s="1"/>
    </row>
    <row r="31" spans="3:11" ht="14.25" customHeight="1" x14ac:dyDescent="0.25">
      <c r="C31" s="4"/>
      <c r="K31" s="1"/>
    </row>
    <row r="32" spans="3:11" ht="14.25" customHeight="1" x14ac:dyDescent="0.25">
      <c r="C32" s="4"/>
      <c r="K32" s="1"/>
    </row>
    <row r="33" spans="3:11" ht="14.25" customHeight="1" x14ac:dyDescent="0.25">
      <c r="C33" s="4"/>
      <c r="J33" s="2"/>
      <c r="K33" s="1"/>
    </row>
    <row r="34" spans="3:11" ht="14.25" customHeight="1" x14ac:dyDescent="0.25">
      <c r="C34" s="4"/>
      <c r="J34" s="2"/>
      <c r="K34" s="1"/>
    </row>
    <row r="35" spans="3:11" ht="14.25" customHeight="1" x14ac:dyDescent="0.25">
      <c r="C35" s="4"/>
      <c r="K35" s="1"/>
    </row>
    <row r="36" spans="3:11" ht="14.25" customHeight="1" x14ac:dyDescent="0.25">
      <c r="C36" s="4"/>
      <c r="D36" s="1"/>
      <c r="E36" s="1"/>
      <c r="F36" s="1"/>
      <c r="K36" s="1"/>
    </row>
    <row r="37" spans="3:11" ht="14.25" customHeight="1" x14ac:dyDescent="0.25">
      <c r="C37" s="4"/>
      <c r="K37" s="1"/>
    </row>
    <row r="38" spans="3:11" ht="14.25" customHeight="1" x14ac:dyDescent="0.25">
      <c r="E38" s="1"/>
    </row>
    <row r="39" spans="3:11" ht="14.25" customHeight="1" x14ac:dyDescent="0.25">
      <c r="E39" s="1"/>
    </row>
    <row r="40" spans="3:11" ht="14.25" customHeight="1" x14ac:dyDescent="0.25">
      <c r="E40" s="1"/>
    </row>
    <row r="41" spans="3:11" ht="14.25" customHeight="1" x14ac:dyDescent="0.25">
      <c r="E41" s="1"/>
    </row>
    <row r="42" spans="3:11" ht="14.25" customHeight="1" x14ac:dyDescent="0.25">
      <c r="E42" s="1"/>
    </row>
    <row r="43" spans="3:11" ht="14.25" customHeight="1" x14ac:dyDescent="0.25">
      <c r="E43" s="1"/>
    </row>
    <row r="44" spans="3:11" ht="14.25" customHeight="1" x14ac:dyDescent="0.25">
      <c r="E44" s="1"/>
    </row>
    <row r="45" spans="3:11" ht="14.25" customHeight="1" x14ac:dyDescent="0.25">
      <c r="C45" s="4"/>
      <c r="D45" s="4"/>
      <c r="E45" s="4"/>
      <c r="F45" s="4"/>
      <c r="K45" s="1"/>
    </row>
    <row r="46" spans="3:11" ht="14.25" customHeight="1" x14ac:dyDescent="0.25">
      <c r="C46" s="4"/>
      <c r="K46" s="1"/>
    </row>
    <row r="47" spans="3:11" ht="14.25" customHeight="1" x14ac:dyDescent="0.25">
      <c r="C47" s="4"/>
      <c r="K47" s="1"/>
    </row>
    <row r="48" spans="3:11" ht="14.25" customHeight="1" x14ac:dyDescent="0.25">
      <c r="C48" s="4"/>
      <c r="K48" s="1"/>
    </row>
    <row r="49" spans="3:11" ht="14.25" customHeight="1" x14ac:dyDescent="0.25">
      <c r="C49" s="4"/>
      <c r="D49" s="1"/>
      <c r="E49" s="1"/>
      <c r="F49" s="1"/>
      <c r="K49" s="1"/>
    </row>
    <row r="50" spans="3:11" ht="14.25" customHeight="1" x14ac:dyDescent="0.25">
      <c r="C50" s="4"/>
      <c r="K50" s="1"/>
    </row>
    <row r="51" spans="3:11" ht="14.25" customHeight="1" x14ac:dyDescent="0.25">
      <c r="C51" s="4"/>
      <c r="K51" s="1"/>
    </row>
    <row r="52" spans="3:11" ht="14.25" customHeight="1" x14ac:dyDescent="0.25">
      <c r="C52" s="4"/>
      <c r="K52" s="1"/>
    </row>
    <row r="53" spans="3:11" ht="14.25" customHeight="1" x14ac:dyDescent="0.25">
      <c r="C53" s="4"/>
      <c r="K53" s="1"/>
    </row>
    <row r="54" spans="3:11" ht="14.25" customHeight="1" x14ac:dyDescent="0.25">
      <c r="C54" s="4"/>
      <c r="K54" s="1"/>
    </row>
    <row r="55" spans="3:11" ht="14.25" customHeight="1" x14ac:dyDescent="0.25">
      <c r="C55" s="4"/>
      <c r="K55" s="1"/>
    </row>
    <row r="56" spans="3:11" ht="14.25" customHeight="1" x14ac:dyDescent="0.25">
      <c r="C56" s="4"/>
      <c r="K56" s="1"/>
    </row>
    <row r="57" spans="3:11" ht="14.25" customHeight="1" x14ac:dyDescent="0.25">
      <c r="C57" s="4"/>
      <c r="K57" s="1"/>
    </row>
    <row r="58" spans="3:11" ht="14.25" customHeight="1" x14ac:dyDescent="0.25">
      <c r="C58" s="4"/>
      <c r="K58" s="1"/>
    </row>
    <row r="59" spans="3:11" ht="14.25" customHeight="1" x14ac:dyDescent="0.25">
      <c r="C59" s="4"/>
      <c r="K59" s="1"/>
    </row>
    <row r="60" spans="3:11" ht="14.25" customHeight="1" x14ac:dyDescent="0.25">
      <c r="C60" s="4"/>
      <c r="K60" s="1"/>
    </row>
    <row r="61" spans="3:11" ht="14.25" customHeight="1" x14ac:dyDescent="0.25">
      <c r="C61" s="4"/>
      <c r="K61" s="1"/>
    </row>
    <row r="62" spans="3:11" ht="14.25" customHeight="1" x14ac:dyDescent="0.25">
      <c r="C62" s="4"/>
      <c r="K62" s="1"/>
    </row>
    <row r="63" spans="3:11" ht="14.25" customHeight="1" x14ac:dyDescent="0.25">
      <c r="C63" s="4"/>
      <c r="K63" s="1"/>
    </row>
    <row r="64" spans="3:11" ht="14.25" customHeight="1" x14ac:dyDescent="0.25">
      <c r="C64" s="4"/>
      <c r="K64" s="1"/>
    </row>
    <row r="65" spans="3:11" ht="14.25" customHeight="1" x14ac:dyDescent="0.25">
      <c r="C65" s="4"/>
      <c r="K65" s="1"/>
    </row>
    <row r="66" spans="3:11" ht="14.25" customHeight="1" x14ac:dyDescent="0.25">
      <c r="C66" s="4"/>
      <c r="K66" s="1"/>
    </row>
    <row r="67" spans="3:11" ht="14.25" customHeight="1" x14ac:dyDescent="0.25">
      <c r="C67" s="4"/>
      <c r="K67" s="1"/>
    </row>
    <row r="68" spans="3:11" ht="14.25" customHeight="1" x14ac:dyDescent="0.25">
      <c r="C68" s="4"/>
      <c r="K68" s="1"/>
    </row>
    <row r="69" spans="3:11" ht="14.25" customHeight="1" x14ac:dyDescent="0.25">
      <c r="C69" s="4"/>
      <c r="K69" s="1"/>
    </row>
    <row r="70" spans="3:11" ht="14.25" customHeight="1" x14ac:dyDescent="0.25">
      <c r="C70" s="4"/>
      <c r="K70" s="1"/>
    </row>
    <row r="71" spans="3:11" ht="14.25" customHeight="1" x14ac:dyDescent="0.25">
      <c r="C71" s="4"/>
      <c r="K71" s="1"/>
    </row>
    <row r="72" spans="3:11" ht="14.25" customHeight="1" x14ac:dyDescent="0.25">
      <c r="C72" s="4"/>
      <c r="K72" s="1"/>
    </row>
    <row r="73" spans="3:11" ht="14.25" customHeight="1" x14ac:dyDescent="0.25">
      <c r="C73" s="4"/>
      <c r="K73" s="1"/>
    </row>
    <row r="74" spans="3:11" ht="14.25" customHeight="1" x14ac:dyDescent="0.25">
      <c r="C74" s="4"/>
      <c r="K74" s="1"/>
    </row>
    <row r="75" spans="3:11" ht="14.25" customHeight="1" x14ac:dyDescent="0.25">
      <c r="C75" s="4"/>
      <c r="K75" s="1"/>
    </row>
    <row r="76" spans="3:11" ht="14.25" customHeight="1" x14ac:dyDescent="0.25">
      <c r="C76" s="4"/>
      <c r="K76" s="1"/>
    </row>
    <row r="77" spans="3:11" ht="14.25" customHeight="1" x14ac:dyDescent="0.25">
      <c r="C77" s="4"/>
      <c r="K77" s="1"/>
    </row>
    <row r="78" spans="3:11" ht="14.25" customHeight="1" x14ac:dyDescent="0.25">
      <c r="C78" s="4"/>
      <c r="K78" s="1"/>
    </row>
    <row r="79" spans="3:11" ht="14.25" customHeight="1" x14ac:dyDescent="0.25">
      <c r="C79" s="4"/>
      <c r="K79" s="1"/>
    </row>
    <row r="80" spans="3:11" ht="14.25" customHeight="1" x14ac:dyDescent="0.25">
      <c r="C80" s="4"/>
      <c r="K80" s="1"/>
    </row>
    <row r="81" spans="3:11" ht="14.25" customHeight="1" x14ac:dyDescent="0.25">
      <c r="C81" s="4"/>
      <c r="K81" s="1"/>
    </row>
    <row r="82" spans="3:11" ht="14.25" customHeight="1" x14ac:dyDescent="0.25">
      <c r="C82" s="4"/>
      <c r="K82" s="1"/>
    </row>
    <row r="83" spans="3:11" ht="14.25" customHeight="1" x14ac:dyDescent="0.25">
      <c r="C83" s="4"/>
      <c r="K83" s="1"/>
    </row>
    <row r="84" spans="3:11" ht="14.25" customHeight="1" x14ac:dyDescent="0.25">
      <c r="C84" s="4"/>
      <c r="K84" s="1"/>
    </row>
    <row r="85" spans="3:11" ht="14.25" customHeight="1" x14ac:dyDescent="0.25">
      <c r="C85" s="4"/>
      <c r="K85" s="1"/>
    </row>
    <row r="86" spans="3:11" ht="14.25" customHeight="1" x14ac:dyDescent="0.25">
      <c r="C86" s="4"/>
      <c r="K86" s="1"/>
    </row>
    <row r="87" spans="3:11" ht="14.25" customHeight="1" x14ac:dyDescent="0.25">
      <c r="C87" s="4"/>
      <c r="K87" s="1"/>
    </row>
    <row r="88" spans="3:11" ht="14.25" customHeight="1" x14ac:dyDescent="0.25">
      <c r="C88" s="4"/>
      <c r="K88" s="1"/>
    </row>
    <row r="89" spans="3:11" ht="14.25" customHeight="1" x14ac:dyDescent="0.25">
      <c r="C89" s="4"/>
      <c r="K89" s="1"/>
    </row>
    <row r="90" spans="3:11" ht="14.25" customHeight="1" x14ac:dyDescent="0.25">
      <c r="C90" s="4"/>
      <c r="K90" s="1"/>
    </row>
    <row r="91" spans="3:11" ht="14.25" customHeight="1" x14ac:dyDescent="0.25">
      <c r="C91" s="4"/>
      <c r="K91" s="1"/>
    </row>
    <row r="92" spans="3:11" ht="14.25" customHeight="1" x14ac:dyDescent="0.25">
      <c r="C92" s="4"/>
      <c r="K92" s="1"/>
    </row>
    <row r="93" spans="3:11" ht="14.25" customHeight="1" x14ac:dyDescent="0.25">
      <c r="C93" s="4"/>
      <c r="K93" s="1"/>
    </row>
    <row r="94" spans="3:11" ht="14.25" customHeight="1" x14ac:dyDescent="0.25">
      <c r="C94" s="4"/>
      <c r="K94" s="1"/>
    </row>
    <row r="95" spans="3:11" ht="14.25" customHeight="1" x14ac:dyDescent="0.25">
      <c r="C95" s="4"/>
      <c r="K95" s="1"/>
    </row>
    <row r="96" spans="3:11" ht="14.25" customHeight="1" x14ac:dyDescent="0.25">
      <c r="C96" s="4"/>
      <c r="K96" s="1"/>
    </row>
    <row r="97" spans="3:11" ht="14.25" customHeight="1" x14ac:dyDescent="0.25">
      <c r="C97" s="4"/>
      <c r="K97" s="1"/>
    </row>
    <row r="98" spans="3:11" ht="14.25" customHeight="1" x14ac:dyDescent="0.25">
      <c r="C98" s="4"/>
      <c r="K98" s="1"/>
    </row>
    <row r="99" spans="3:11" ht="14.25" customHeight="1" x14ac:dyDescent="0.25">
      <c r="C99" s="4"/>
      <c r="K99" s="1"/>
    </row>
    <row r="100" spans="3:11" ht="14.25" customHeight="1" x14ac:dyDescent="0.25">
      <c r="C100" s="4"/>
      <c r="K100" s="1"/>
    </row>
    <row r="101" spans="3:11" ht="14.25" customHeight="1" x14ac:dyDescent="0.25">
      <c r="C101" s="4"/>
      <c r="K101" s="1"/>
    </row>
    <row r="102" spans="3:11" ht="14.25" customHeight="1" x14ac:dyDescent="0.25">
      <c r="C102" s="4"/>
      <c r="K102" s="1"/>
    </row>
    <row r="103" spans="3:11" ht="14.25" customHeight="1" x14ac:dyDescent="0.25">
      <c r="C103" s="4"/>
      <c r="K103" s="1"/>
    </row>
    <row r="104" spans="3:11" ht="14.25" customHeight="1" x14ac:dyDescent="0.25">
      <c r="C104" s="4"/>
      <c r="K104" s="1"/>
    </row>
    <row r="105" spans="3:11" ht="14.25" customHeight="1" x14ac:dyDescent="0.25">
      <c r="C105" s="4"/>
      <c r="K105" s="1"/>
    </row>
    <row r="106" spans="3:11" ht="14.25" customHeight="1" x14ac:dyDescent="0.25">
      <c r="C106" s="4"/>
      <c r="K106" s="1"/>
    </row>
    <row r="107" spans="3:11" ht="14.25" customHeight="1" x14ac:dyDescent="0.25">
      <c r="C107" s="4"/>
      <c r="K107" s="1"/>
    </row>
    <row r="108" spans="3:11" ht="14.25" customHeight="1" x14ac:dyDescent="0.25">
      <c r="C108" s="4"/>
      <c r="K108" s="1"/>
    </row>
    <row r="109" spans="3:11" ht="14.25" customHeight="1" x14ac:dyDescent="0.25">
      <c r="C109" s="4"/>
      <c r="K109" s="1"/>
    </row>
    <row r="110" spans="3:11" ht="14.25" customHeight="1" x14ac:dyDescent="0.25">
      <c r="C110" s="4"/>
      <c r="K110" s="1"/>
    </row>
    <row r="111" spans="3:11" ht="14.25" customHeight="1" x14ac:dyDescent="0.25">
      <c r="C111" s="4"/>
      <c r="K111" s="1"/>
    </row>
    <row r="112" spans="3:11" ht="14.25" customHeight="1" x14ac:dyDescent="0.25">
      <c r="C112" s="4"/>
      <c r="K112" s="1"/>
    </row>
    <row r="113" spans="3:11" ht="14.25" customHeight="1" x14ac:dyDescent="0.25">
      <c r="C113" s="4"/>
      <c r="K113" s="1"/>
    </row>
    <row r="114" spans="3:11" ht="14.25" customHeight="1" x14ac:dyDescent="0.25">
      <c r="C114" s="4"/>
      <c r="K114" s="1"/>
    </row>
    <row r="115" spans="3:11" ht="14.25" customHeight="1" x14ac:dyDescent="0.25">
      <c r="C115" s="4"/>
      <c r="K115" s="1"/>
    </row>
    <row r="116" spans="3:11" ht="14.25" customHeight="1" x14ac:dyDescent="0.25">
      <c r="C116" s="4"/>
      <c r="K116" s="1"/>
    </row>
    <row r="117" spans="3:11" ht="14.25" customHeight="1" x14ac:dyDescent="0.25">
      <c r="C117" s="4"/>
      <c r="K117" s="1"/>
    </row>
    <row r="118" spans="3:11" ht="14.25" customHeight="1" x14ac:dyDescent="0.25">
      <c r="C118" s="4"/>
      <c r="K118" s="1"/>
    </row>
    <row r="119" spans="3:11" ht="14.25" customHeight="1" x14ac:dyDescent="0.25">
      <c r="C119" s="4"/>
      <c r="K119" s="1"/>
    </row>
    <row r="120" spans="3:11" ht="14.25" customHeight="1" x14ac:dyDescent="0.25">
      <c r="C120" s="4"/>
      <c r="K120" s="1"/>
    </row>
    <row r="121" spans="3:11" ht="14.25" customHeight="1" x14ac:dyDescent="0.25">
      <c r="C121" s="4"/>
      <c r="K121" s="1"/>
    </row>
    <row r="122" spans="3:11" ht="14.25" customHeight="1" x14ac:dyDescent="0.25">
      <c r="C122" s="4"/>
      <c r="K122" s="1"/>
    </row>
    <row r="123" spans="3:11" ht="14.25" customHeight="1" x14ac:dyDescent="0.25">
      <c r="C123" s="4"/>
      <c r="K123" s="1"/>
    </row>
    <row r="124" spans="3:11" ht="14.25" customHeight="1" x14ac:dyDescent="0.25">
      <c r="C124" s="4"/>
      <c r="K124" s="1"/>
    </row>
    <row r="125" spans="3:11" ht="14.25" customHeight="1" x14ac:dyDescent="0.25">
      <c r="C125" s="4"/>
      <c r="K125" s="1"/>
    </row>
    <row r="126" spans="3:11" ht="14.25" customHeight="1" x14ac:dyDescent="0.25">
      <c r="C126" s="4"/>
      <c r="K126" s="1"/>
    </row>
    <row r="127" spans="3:11" ht="14.25" customHeight="1" x14ac:dyDescent="0.25">
      <c r="C127" s="4"/>
      <c r="K127" s="1"/>
    </row>
    <row r="128" spans="3:11" ht="14.25" customHeight="1" x14ac:dyDescent="0.25">
      <c r="C128" s="4"/>
      <c r="K128" s="1"/>
    </row>
    <row r="129" spans="3:11" ht="14.25" customHeight="1" x14ac:dyDescent="0.25">
      <c r="C129" s="4"/>
      <c r="K129" s="1"/>
    </row>
    <row r="130" spans="3:11" ht="14.25" customHeight="1" x14ac:dyDescent="0.25">
      <c r="C130" s="4"/>
      <c r="K130" s="1"/>
    </row>
    <row r="131" spans="3:11" ht="14.25" customHeight="1" x14ac:dyDescent="0.25">
      <c r="C131" s="4"/>
      <c r="K131" s="1"/>
    </row>
    <row r="132" spans="3:11" ht="14.25" customHeight="1" x14ac:dyDescent="0.25">
      <c r="C132" s="4"/>
      <c r="K132" s="1"/>
    </row>
    <row r="133" spans="3:11" ht="14.25" customHeight="1" x14ac:dyDescent="0.25">
      <c r="C133" s="4"/>
      <c r="K133" s="1"/>
    </row>
    <row r="134" spans="3:11" ht="14.25" customHeight="1" x14ac:dyDescent="0.25">
      <c r="C134" s="4"/>
      <c r="K134" s="1"/>
    </row>
    <row r="135" spans="3:11" ht="14.25" customHeight="1" x14ac:dyDescent="0.25">
      <c r="C135" s="4"/>
      <c r="K135" s="1"/>
    </row>
    <row r="136" spans="3:11" ht="14.25" customHeight="1" x14ac:dyDescent="0.25">
      <c r="C136" s="4"/>
      <c r="K136" s="1"/>
    </row>
    <row r="137" spans="3:11" ht="14.25" customHeight="1" x14ac:dyDescent="0.25">
      <c r="C137" s="4"/>
      <c r="K137" s="1"/>
    </row>
    <row r="138" spans="3:11" ht="14.25" customHeight="1" x14ac:dyDescent="0.25">
      <c r="C138" s="4"/>
      <c r="K138" s="1"/>
    </row>
    <row r="139" spans="3:11" ht="14.25" customHeight="1" x14ac:dyDescent="0.25">
      <c r="C139" s="4"/>
      <c r="K139" s="1"/>
    </row>
    <row r="140" spans="3:11" ht="14.25" customHeight="1" x14ac:dyDescent="0.25">
      <c r="C140" s="4"/>
      <c r="K140" s="1"/>
    </row>
    <row r="141" spans="3:11" ht="14.25" customHeight="1" x14ac:dyDescent="0.25">
      <c r="C141" s="4"/>
      <c r="K141" s="1"/>
    </row>
    <row r="142" spans="3:11" ht="14.25" customHeight="1" x14ac:dyDescent="0.25">
      <c r="C142" s="4"/>
      <c r="K142" s="1"/>
    </row>
    <row r="143" spans="3:11" ht="14.25" customHeight="1" x14ac:dyDescent="0.25">
      <c r="C143" s="4"/>
      <c r="K143" s="1"/>
    </row>
    <row r="144" spans="3:11" ht="14.25" customHeight="1" x14ac:dyDescent="0.25">
      <c r="C144" s="4"/>
      <c r="K144" s="1"/>
    </row>
    <row r="145" spans="3:11" ht="14.25" customHeight="1" x14ac:dyDescent="0.25">
      <c r="C145" s="4"/>
      <c r="K145" s="1"/>
    </row>
    <row r="146" spans="3:11" ht="14.25" customHeight="1" x14ac:dyDescent="0.25">
      <c r="C146" s="4"/>
      <c r="K146" s="1"/>
    </row>
    <row r="147" spans="3:11" ht="14.25" customHeight="1" x14ac:dyDescent="0.25">
      <c r="C147" s="4"/>
      <c r="K147" s="1"/>
    </row>
    <row r="148" spans="3:11" ht="14.25" customHeight="1" x14ac:dyDescent="0.25">
      <c r="C148" s="4"/>
      <c r="K148" s="1"/>
    </row>
    <row r="149" spans="3:11" ht="14.25" customHeight="1" x14ac:dyDescent="0.25">
      <c r="C149" s="4"/>
      <c r="K149" s="1"/>
    </row>
    <row r="150" spans="3:11" ht="14.25" customHeight="1" x14ac:dyDescent="0.25">
      <c r="C150" s="4"/>
      <c r="K150" s="1"/>
    </row>
    <row r="151" spans="3:11" ht="14.25" customHeight="1" x14ac:dyDescent="0.25">
      <c r="C151" s="4"/>
      <c r="K151" s="1"/>
    </row>
    <row r="152" spans="3:11" ht="14.25" customHeight="1" x14ac:dyDescent="0.25">
      <c r="C152" s="4"/>
      <c r="K152" s="1"/>
    </row>
    <row r="153" spans="3:11" ht="14.25" customHeight="1" x14ac:dyDescent="0.25">
      <c r="C153" s="4"/>
      <c r="K153" s="1"/>
    </row>
    <row r="154" spans="3:11" ht="14.25" customHeight="1" x14ac:dyDescent="0.25">
      <c r="C154" s="4"/>
      <c r="K154" s="1"/>
    </row>
    <row r="155" spans="3:11" ht="14.25" customHeight="1" x14ac:dyDescent="0.25">
      <c r="C155" s="4"/>
      <c r="K155" s="1"/>
    </row>
    <row r="156" spans="3:11" ht="14.25" customHeight="1" x14ac:dyDescent="0.25">
      <c r="C156" s="4"/>
      <c r="K156" s="1"/>
    </row>
    <row r="157" spans="3:11" ht="14.25" customHeight="1" x14ac:dyDescent="0.25">
      <c r="C157" s="4"/>
      <c r="K157" s="1"/>
    </row>
    <row r="158" spans="3:11" ht="14.25" customHeight="1" x14ac:dyDescent="0.25">
      <c r="C158" s="4"/>
      <c r="K158" s="1"/>
    </row>
    <row r="159" spans="3:11" ht="14.25" customHeight="1" x14ac:dyDescent="0.25">
      <c r="C159" s="4"/>
      <c r="K159" s="1"/>
    </row>
    <row r="160" spans="3:11" ht="14.25" customHeight="1" x14ac:dyDescent="0.25">
      <c r="C160" s="4"/>
      <c r="K160" s="1"/>
    </row>
    <row r="161" spans="3:11" ht="14.25" customHeight="1" x14ac:dyDescent="0.25">
      <c r="C161" s="4"/>
      <c r="K161" s="1"/>
    </row>
    <row r="162" spans="3:11" ht="14.25" customHeight="1" x14ac:dyDescent="0.25">
      <c r="C162" s="4"/>
      <c r="K162" s="1"/>
    </row>
    <row r="163" spans="3:11" ht="14.25" customHeight="1" x14ac:dyDescent="0.25">
      <c r="C163" s="4"/>
      <c r="K163" s="1"/>
    </row>
    <row r="164" spans="3:11" ht="14.25" customHeight="1" x14ac:dyDescent="0.25">
      <c r="C164" s="4"/>
      <c r="K164" s="1"/>
    </row>
    <row r="165" spans="3:11" ht="14.25" customHeight="1" x14ac:dyDescent="0.25">
      <c r="C165" s="4"/>
      <c r="K165" s="1"/>
    </row>
    <row r="166" spans="3:11" ht="14.25" customHeight="1" x14ac:dyDescent="0.25">
      <c r="C166" s="4"/>
      <c r="K166" s="1"/>
    </row>
    <row r="167" spans="3:11" ht="14.25" customHeight="1" x14ac:dyDescent="0.25">
      <c r="C167" s="4"/>
      <c r="K167" s="1"/>
    </row>
    <row r="168" spans="3:11" ht="14.25" customHeight="1" x14ac:dyDescent="0.25">
      <c r="C168" s="4"/>
      <c r="K168" s="1"/>
    </row>
    <row r="169" spans="3:11" ht="14.25" customHeight="1" x14ac:dyDescent="0.25">
      <c r="C169" s="4"/>
      <c r="K169" s="1"/>
    </row>
    <row r="170" spans="3:11" ht="14.25" customHeight="1" x14ac:dyDescent="0.25">
      <c r="C170" s="4"/>
      <c r="K170" s="1"/>
    </row>
    <row r="171" spans="3:11" ht="14.25" customHeight="1" x14ac:dyDescent="0.25">
      <c r="C171" s="4"/>
      <c r="K171" s="1"/>
    </row>
    <row r="172" spans="3:11" ht="14.25" customHeight="1" x14ac:dyDescent="0.25">
      <c r="C172" s="4"/>
      <c r="K172" s="1"/>
    </row>
    <row r="173" spans="3:11" ht="14.25" customHeight="1" x14ac:dyDescent="0.25">
      <c r="C173" s="4"/>
      <c r="K173" s="1"/>
    </row>
    <row r="174" spans="3:11" ht="14.25" customHeight="1" x14ac:dyDescent="0.25">
      <c r="C174" s="4"/>
      <c r="K174" s="1"/>
    </row>
    <row r="175" spans="3:11" ht="14.25" customHeight="1" x14ac:dyDescent="0.25">
      <c r="C175" s="4"/>
      <c r="K175" s="1"/>
    </row>
    <row r="176" spans="3:11" ht="14.25" customHeight="1" x14ac:dyDescent="0.25">
      <c r="C176" s="4"/>
      <c r="K176" s="1"/>
    </row>
    <row r="177" spans="3:11" ht="14.25" customHeight="1" x14ac:dyDescent="0.25">
      <c r="C177" s="4"/>
      <c r="K177" s="1"/>
    </row>
    <row r="178" spans="3:11" ht="14.25" customHeight="1" x14ac:dyDescent="0.25">
      <c r="C178" s="4"/>
      <c r="K178" s="1"/>
    </row>
    <row r="179" spans="3:11" ht="14.25" customHeight="1" x14ac:dyDescent="0.25">
      <c r="C179" s="4"/>
      <c r="K179" s="1"/>
    </row>
    <row r="180" spans="3:11" ht="14.25" customHeight="1" x14ac:dyDescent="0.25">
      <c r="C180" s="4"/>
      <c r="K180" s="1"/>
    </row>
    <row r="181" spans="3:11" ht="14.25" customHeight="1" x14ac:dyDescent="0.25">
      <c r="C181" s="4"/>
      <c r="K181" s="1"/>
    </row>
    <row r="182" spans="3:11" ht="14.25" customHeight="1" x14ac:dyDescent="0.25">
      <c r="C182" s="4"/>
      <c r="K182" s="1"/>
    </row>
    <row r="183" spans="3:11" ht="14.25" customHeight="1" x14ac:dyDescent="0.25">
      <c r="C183" s="4"/>
      <c r="K183" s="1"/>
    </row>
    <row r="184" spans="3:11" ht="14.25" customHeight="1" x14ac:dyDescent="0.25">
      <c r="C184" s="4"/>
      <c r="K184" s="1"/>
    </row>
    <row r="185" spans="3:11" ht="14.25" customHeight="1" x14ac:dyDescent="0.25">
      <c r="C185" s="4"/>
      <c r="K185" s="1"/>
    </row>
    <row r="186" spans="3:11" ht="14.25" customHeight="1" x14ac:dyDescent="0.25">
      <c r="C186" s="4"/>
      <c r="K186" s="1"/>
    </row>
    <row r="187" spans="3:11" ht="14.25" customHeight="1" x14ac:dyDescent="0.25">
      <c r="C187" s="4"/>
      <c r="K187" s="1"/>
    </row>
    <row r="188" spans="3:11" ht="14.25" customHeight="1" x14ac:dyDescent="0.25">
      <c r="C188" s="4"/>
      <c r="K188" s="1"/>
    </row>
    <row r="189" spans="3:11" ht="14.25" customHeight="1" x14ac:dyDescent="0.25">
      <c r="C189" s="4"/>
      <c r="K189" s="1"/>
    </row>
    <row r="190" spans="3:11" ht="14.25" customHeight="1" x14ac:dyDescent="0.25">
      <c r="C190" s="4"/>
      <c r="K190" s="1"/>
    </row>
    <row r="191" spans="3:11" ht="14.25" customHeight="1" x14ac:dyDescent="0.25">
      <c r="C191" s="4"/>
      <c r="K191" s="1"/>
    </row>
    <row r="192" spans="3:11" ht="14.25" customHeight="1" x14ac:dyDescent="0.25">
      <c r="C192" s="4"/>
      <c r="K192" s="1"/>
    </row>
    <row r="193" spans="3:11" ht="14.25" customHeight="1" x14ac:dyDescent="0.25">
      <c r="C193" s="4"/>
      <c r="K193" s="1"/>
    </row>
    <row r="194" spans="3:11" ht="14.25" customHeight="1" x14ac:dyDescent="0.25">
      <c r="C194" s="4"/>
      <c r="K194" s="1"/>
    </row>
    <row r="195" spans="3:11" ht="14.25" customHeight="1" x14ac:dyDescent="0.25">
      <c r="C195" s="4"/>
      <c r="K195" s="1"/>
    </row>
    <row r="196" spans="3:11" ht="14.25" customHeight="1" x14ac:dyDescent="0.25">
      <c r="C196" s="4"/>
      <c r="K196" s="1"/>
    </row>
    <row r="197" spans="3:11" ht="14.25" customHeight="1" x14ac:dyDescent="0.25">
      <c r="C197" s="4"/>
      <c r="K197" s="1"/>
    </row>
    <row r="198" spans="3:11" ht="14.25" customHeight="1" x14ac:dyDescent="0.25">
      <c r="C198" s="4"/>
      <c r="K198" s="1"/>
    </row>
    <row r="199" spans="3:11" ht="14.25" customHeight="1" x14ac:dyDescent="0.25">
      <c r="C199" s="4"/>
      <c r="K199" s="1"/>
    </row>
    <row r="200" spans="3:11" ht="14.25" customHeight="1" x14ac:dyDescent="0.25">
      <c r="C200" s="4"/>
      <c r="K200" s="1"/>
    </row>
    <row r="201" spans="3:11" ht="14.25" customHeight="1" x14ac:dyDescent="0.25">
      <c r="C201" s="4"/>
      <c r="K201" s="1"/>
    </row>
    <row r="202" spans="3:11" ht="14.25" customHeight="1" x14ac:dyDescent="0.25">
      <c r="C202" s="4"/>
      <c r="K202" s="1"/>
    </row>
    <row r="203" spans="3:11" ht="14.25" customHeight="1" x14ac:dyDescent="0.25">
      <c r="C203" s="4"/>
      <c r="K203" s="1"/>
    </row>
    <row r="204" spans="3:11" ht="14.25" customHeight="1" x14ac:dyDescent="0.25">
      <c r="C204" s="4"/>
      <c r="K204" s="1"/>
    </row>
    <row r="205" spans="3:11" ht="14.25" customHeight="1" x14ac:dyDescent="0.25">
      <c r="C205" s="4"/>
      <c r="K205" s="1"/>
    </row>
    <row r="206" spans="3:11" ht="14.25" customHeight="1" x14ac:dyDescent="0.25">
      <c r="C206" s="4"/>
      <c r="K206" s="1"/>
    </row>
    <row r="207" spans="3:11" ht="14.25" customHeight="1" x14ac:dyDescent="0.25">
      <c r="C207" s="4"/>
      <c r="K207" s="1"/>
    </row>
    <row r="208" spans="3:11" ht="14.25" customHeight="1" x14ac:dyDescent="0.25">
      <c r="C208" s="4"/>
      <c r="K208" s="1"/>
    </row>
    <row r="209" spans="3:11" ht="14.25" customHeight="1" x14ac:dyDescent="0.25">
      <c r="C209" s="4"/>
      <c r="K209" s="1"/>
    </row>
    <row r="210" spans="3:11" ht="14.25" customHeight="1" x14ac:dyDescent="0.25">
      <c r="C210" s="4"/>
      <c r="K210" s="1"/>
    </row>
    <row r="211" spans="3:11" ht="14.25" customHeight="1" x14ac:dyDescent="0.25">
      <c r="C211" s="4"/>
      <c r="K211" s="1"/>
    </row>
    <row r="212" spans="3:11" ht="14.25" customHeight="1" x14ac:dyDescent="0.25">
      <c r="C212" s="4"/>
      <c r="K212" s="1"/>
    </row>
    <row r="213" spans="3:11" ht="14.25" customHeight="1" x14ac:dyDescent="0.25">
      <c r="C213" s="4"/>
      <c r="K213" s="1"/>
    </row>
    <row r="214" spans="3:11" ht="14.25" customHeight="1" x14ac:dyDescent="0.25">
      <c r="C214" s="4"/>
      <c r="K214" s="1"/>
    </row>
    <row r="215" spans="3:11" ht="14.25" customHeight="1" x14ac:dyDescent="0.25">
      <c r="C215" s="4"/>
      <c r="K215" s="1"/>
    </row>
    <row r="216" spans="3:11" ht="14.25" customHeight="1" x14ac:dyDescent="0.25">
      <c r="C216" s="4"/>
      <c r="K216" s="1"/>
    </row>
    <row r="217" spans="3:11" ht="14.25" customHeight="1" x14ac:dyDescent="0.25">
      <c r="C217" s="4"/>
      <c r="K217" s="1"/>
    </row>
    <row r="218" spans="3:11" ht="14.25" customHeight="1" x14ac:dyDescent="0.25">
      <c r="C218" s="4"/>
      <c r="K218" s="1"/>
    </row>
    <row r="219" spans="3:11" ht="14.25" customHeight="1" x14ac:dyDescent="0.25">
      <c r="C219" s="4"/>
      <c r="K219" s="1"/>
    </row>
    <row r="220" spans="3:11" ht="14.25" customHeight="1" x14ac:dyDescent="0.25">
      <c r="C220" s="4"/>
      <c r="K220" s="1"/>
    </row>
    <row r="221" spans="3:11" ht="14.25" customHeight="1" x14ac:dyDescent="0.25">
      <c r="C221" s="4"/>
      <c r="K221" s="1"/>
    </row>
    <row r="222" spans="3:11" ht="14.25" customHeight="1" x14ac:dyDescent="0.25">
      <c r="C222" s="4"/>
      <c r="K222" s="1"/>
    </row>
    <row r="223" spans="3:11" ht="14.25" customHeight="1" x14ac:dyDescent="0.25">
      <c r="C223" s="4"/>
      <c r="K223" s="1"/>
    </row>
    <row r="224" spans="3:11" ht="14.25" customHeight="1" x14ac:dyDescent="0.25">
      <c r="C224" s="4"/>
      <c r="K224" s="1"/>
    </row>
    <row r="225" spans="3:11" ht="14.25" customHeight="1" x14ac:dyDescent="0.25">
      <c r="C225" s="4"/>
      <c r="K225" s="1"/>
    </row>
    <row r="226" spans="3:11" ht="14.25" customHeight="1" x14ac:dyDescent="0.25">
      <c r="C226" s="4"/>
      <c r="K226" s="1"/>
    </row>
    <row r="227" spans="3:11" ht="14.25" customHeight="1" x14ac:dyDescent="0.25">
      <c r="C227" s="4"/>
      <c r="K227" s="1"/>
    </row>
    <row r="228" spans="3:11" ht="14.25" customHeight="1" x14ac:dyDescent="0.25">
      <c r="C228" s="4"/>
      <c r="K228" s="1"/>
    </row>
    <row r="229" spans="3:11" ht="14.25" customHeight="1" x14ac:dyDescent="0.25">
      <c r="C229" s="4"/>
      <c r="K229" s="1"/>
    </row>
    <row r="230" spans="3:11" ht="14.25" customHeight="1" x14ac:dyDescent="0.25">
      <c r="C230" s="4"/>
      <c r="K230" s="1"/>
    </row>
    <row r="231" spans="3:11" ht="14.25" customHeight="1" x14ac:dyDescent="0.25">
      <c r="C231" s="4"/>
      <c r="K231" s="1"/>
    </row>
    <row r="232" spans="3:11" ht="14.25" customHeight="1" x14ac:dyDescent="0.25">
      <c r="C232" s="4"/>
      <c r="K232" s="1"/>
    </row>
    <row r="233" spans="3:11" ht="14.25" customHeight="1" x14ac:dyDescent="0.25">
      <c r="C233" s="4"/>
      <c r="K233" s="1"/>
    </row>
    <row r="234" spans="3:11" ht="14.25" customHeight="1" x14ac:dyDescent="0.25">
      <c r="C234" s="4"/>
      <c r="K234" s="1"/>
    </row>
    <row r="235" spans="3:11" ht="14.25" customHeight="1" x14ac:dyDescent="0.25">
      <c r="C235" s="4"/>
      <c r="K235" s="1"/>
    </row>
    <row r="236" spans="3:11" ht="14.25" customHeight="1" x14ac:dyDescent="0.25">
      <c r="C236" s="4"/>
      <c r="K236" s="1"/>
    </row>
    <row r="237" spans="3:11" ht="14.25" customHeight="1" x14ac:dyDescent="0.25">
      <c r="C237" s="4"/>
      <c r="K237" s="1"/>
    </row>
    <row r="238" spans="3:11" ht="14.25" customHeight="1" x14ac:dyDescent="0.25">
      <c r="C238" s="4"/>
      <c r="K238" s="1"/>
    </row>
    <row r="239" spans="3:11" ht="14.25" customHeight="1" x14ac:dyDescent="0.25">
      <c r="C239" s="4"/>
      <c r="K239" s="1"/>
    </row>
    <row r="240" spans="3:11" ht="14.25" customHeight="1" x14ac:dyDescent="0.25">
      <c r="C240" s="4"/>
      <c r="K240" s="1"/>
    </row>
    <row r="241" spans="3:11" ht="14.25" customHeight="1" x14ac:dyDescent="0.25">
      <c r="C241" s="4"/>
      <c r="K241" s="1"/>
    </row>
    <row r="242" spans="3:11" ht="14.25" customHeight="1" x14ac:dyDescent="0.25">
      <c r="C242" s="4"/>
      <c r="K242" s="1"/>
    </row>
    <row r="243" spans="3:11" ht="14.25" customHeight="1" x14ac:dyDescent="0.25">
      <c r="C243" s="4"/>
      <c r="K243" s="1"/>
    </row>
    <row r="244" spans="3:11" ht="14.25" customHeight="1" x14ac:dyDescent="0.25">
      <c r="C244" s="4"/>
      <c r="K244" s="1"/>
    </row>
    <row r="245" spans="3:11" ht="14.25" customHeight="1" x14ac:dyDescent="0.25">
      <c r="C245" s="4"/>
      <c r="K245" s="1"/>
    </row>
    <row r="246" spans="3:11" ht="14.25" customHeight="1" x14ac:dyDescent="0.25">
      <c r="C246" s="4"/>
      <c r="K246" s="1"/>
    </row>
    <row r="247" spans="3:11" ht="14.25" customHeight="1" x14ac:dyDescent="0.25">
      <c r="C247" s="4"/>
      <c r="K247" s="1"/>
    </row>
    <row r="248" spans="3:11" ht="14.25" customHeight="1" x14ac:dyDescent="0.25">
      <c r="C248" s="4"/>
      <c r="K248" s="1"/>
    </row>
    <row r="249" spans="3:11" ht="14.25" customHeight="1" x14ac:dyDescent="0.25">
      <c r="C249" s="4"/>
      <c r="K249" s="1"/>
    </row>
    <row r="250" spans="3:11" ht="14.25" customHeight="1" x14ac:dyDescent="0.25">
      <c r="C250" s="4"/>
      <c r="K250" s="1"/>
    </row>
    <row r="251" spans="3:11" ht="14.25" customHeight="1" x14ac:dyDescent="0.25">
      <c r="C251" s="4"/>
      <c r="K251" s="1"/>
    </row>
    <row r="252" spans="3:11" ht="14.25" customHeight="1" x14ac:dyDescent="0.25">
      <c r="C252" s="4"/>
      <c r="K252" s="1"/>
    </row>
    <row r="253" spans="3:11" ht="14.25" customHeight="1" x14ac:dyDescent="0.25">
      <c r="C253" s="4"/>
      <c r="K253" s="1"/>
    </row>
    <row r="254" spans="3:11" ht="14.25" customHeight="1" x14ac:dyDescent="0.25">
      <c r="C254" s="4"/>
      <c r="K254" s="1"/>
    </row>
    <row r="255" spans="3:11" ht="14.25" customHeight="1" x14ac:dyDescent="0.25">
      <c r="C255" s="4"/>
      <c r="K255" s="1"/>
    </row>
    <row r="256" spans="3:11" ht="14.25" customHeight="1" x14ac:dyDescent="0.25">
      <c r="C256" s="4"/>
      <c r="K256" s="1"/>
    </row>
    <row r="257" spans="3:11" ht="14.25" customHeight="1" x14ac:dyDescent="0.25">
      <c r="C257" s="4"/>
      <c r="K257" s="1"/>
    </row>
    <row r="258" spans="3:11" ht="14.25" customHeight="1" x14ac:dyDescent="0.25">
      <c r="C258" s="4"/>
      <c r="K258" s="1"/>
    </row>
    <row r="259" spans="3:11" ht="14.25" customHeight="1" x14ac:dyDescent="0.25">
      <c r="C259" s="4"/>
      <c r="K259" s="1"/>
    </row>
    <row r="260" spans="3:11" ht="14.25" customHeight="1" x14ac:dyDescent="0.25">
      <c r="C260" s="4"/>
      <c r="K260" s="1"/>
    </row>
    <row r="261" spans="3:11" ht="14.25" customHeight="1" x14ac:dyDescent="0.25">
      <c r="C261" s="4"/>
      <c r="K261" s="1"/>
    </row>
    <row r="262" spans="3:11" ht="14.25" customHeight="1" x14ac:dyDescent="0.25">
      <c r="C262" s="4"/>
      <c r="K262" s="1"/>
    </row>
    <row r="263" spans="3:11" ht="14.25" customHeight="1" x14ac:dyDescent="0.25">
      <c r="C263" s="4"/>
      <c r="K263" s="1"/>
    </row>
    <row r="264" spans="3:11" ht="14.25" customHeight="1" x14ac:dyDescent="0.25">
      <c r="C264" s="4"/>
      <c r="K264" s="1"/>
    </row>
    <row r="265" spans="3:11" ht="14.25" customHeight="1" x14ac:dyDescent="0.25">
      <c r="C265" s="4"/>
      <c r="K265" s="1"/>
    </row>
    <row r="266" spans="3:11" ht="14.25" customHeight="1" x14ac:dyDescent="0.25">
      <c r="C266" s="4"/>
      <c r="K266" s="1"/>
    </row>
    <row r="267" spans="3:11" ht="14.25" customHeight="1" x14ac:dyDescent="0.25">
      <c r="C267" s="4"/>
      <c r="K267" s="1"/>
    </row>
    <row r="268" spans="3:11" ht="14.25" customHeight="1" x14ac:dyDescent="0.25">
      <c r="C268" s="4"/>
      <c r="K268" s="1"/>
    </row>
    <row r="269" spans="3:11" ht="14.25" customHeight="1" x14ac:dyDescent="0.25">
      <c r="C269" s="4"/>
      <c r="K269" s="1"/>
    </row>
    <row r="270" spans="3:11" ht="14.25" customHeight="1" x14ac:dyDescent="0.25">
      <c r="C270" s="4"/>
      <c r="K270" s="1"/>
    </row>
    <row r="271" spans="3:11" ht="14.25" customHeight="1" x14ac:dyDescent="0.25">
      <c r="C271" s="4"/>
      <c r="K271" s="1"/>
    </row>
    <row r="272" spans="3:11" ht="14.25" customHeight="1" x14ac:dyDescent="0.25">
      <c r="C272" s="4"/>
      <c r="K272" s="1"/>
    </row>
    <row r="273" spans="3:11" ht="14.25" customHeight="1" x14ac:dyDescent="0.25">
      <c r="C273" s="4"/>
      <c r="K273" s="1"/>
    </row>
    <row r="274" spans="3:11" ht="14.25" customHeight="1" x14ac:dyDescent="0.25">
      <c r="C274" s="4"/>
      <c r="K274" s="1"/>
    </row>
    <row r="275" spans="3:11" ht="14.25" customHeight="1" x14ac:dyDescent="0.25">
      <c r="C275" s="4"/>
      <c r="K275" s="1"/>
    </row>
    <row r="276" spans="3:11" ht="14.25" customHeight="1" x14ac:dyDescent="0.25">
      <c r="C276" s="4"/>
      <c r="K276" s="1"/>
    </row>
    <row r="277" spans="3:11" ht="14.25" customHeight="1" x14ac:dyDescent="0.25">
      <c r="C277" s="4"/>
      <c r="K277" s="1"/>
    </row>
    <row r="278" spans="3:11" ht="14.25" customHeight="1" x14ac:dyDescent="0.25">
      <c r="C278" s="4"/>
      <c r="K278" s="1"/>
    </row>
    <row r="279" spans="3:11" ht="14.25" customHeight="1" x14ac:dyDescent="0.25">
      <c r="C279" s="4"/>
      <c r="K279" s="1"/>
    </row>
    <row r="280" spans="3:11" ht="14.25" customHeight="1" x14ac:dyDescent="0.25">
      <c r="C280" s="4"/>
      <c r="K280" s="1"/>
    </row>
    <row r="281" spans="3:11" ht="14.25" customHeight="1" x14ac:dyDescent="0.25">
      <c r="C281" s="4"/>
      <c r="K281" s="1"/>
    </row>
    <row r="282" spans="3:11" ht="14.25" customHeight="1" x14ac:dyDescent="0.25">
      <c r="C282" s="4"/>
      <c r="K282" s="1"/>
    </row>
    <row r="283" spans="3:11" ht="14.25" customHeight="1" x14ac:dyDescent="0.25">
      <c r="C283" s="4"/>
      <c r="K283" s="1"/>
    </row>
    <row r="284" spans="3:11" ht="14.25" customHeight="1" x14ac:dyDescent="0.25">
      <c r="C284" s="4"/>
      <c r="K284" s="1"/>
    </row>
    <row r="285" spans="3:11" ht="14.25" customHeight="1" x14ac:dyDescent="0.25">
      <c r="C285" s="4"/>
      <c r="K285" s="1"/>
    </row>
    <row r="286" spans="3:11" ht="14.25" customHeight="1" x14ac:dyDescent="0.25">
      <c r="C286" s="4"/>
      <c r="K286" s="1"/>
    </row>
    <row r="287" spans="3:11" ht="14.25" customHeight="1" x14ac:dyDescent="0.25">
      <c r="C287" s="4"/>
      <c r="K287" s="1"/>
    </row>
    <row r="288" spans="3:11" ht="14.25" customHeight="1" x14ac:dyDescent="0.25">
      <c r="C288" s="4"/>
      <c r="K288" s="1"/>
    </row>
    <row r="289" spans="3:11" ht="14.25" customHeight="1" x14ac:dyDescent="0.25">
      <c r="C289" s="4"/>
      <c r="K289" s="1"/>
    </row>
    <row r="290" spans="3:11" ht="14.25" customHeight="1" x14ac:dyDescent="0.25">
      <c r="C290" s="4"/>
      <c r="K290" s="1"/>
    </row>
    <row r="291" spans="3:11" ht="14.25" customHeight="1" x14ac:dyDescent="0.25">
      <c r="C291" s="4"/>
      <c r="K291" s="1"/>
    </row>
    <row r="292" spans="3:11" ht="14.25" customHeight="1" x14ac:dyDescent="0.25">
      <c r="C292" s="4"/>
      <c r="K292" s="1"/>
    </row>
    <row r="293" spans="3:11" ht="14.25" customHeight="1" x14ac:dyDescent="0.25">
      <c r="C293" s="4"/>
      <c r="K293" s="1"/>
    </row>
    <row r="294" spans="3:11" ht="14.25" customHeight="1" x14ac:dyDescent="0.25">
      <c r="C294" s="4"/>
      <c r="K294" s="1"/>
    </row>
    <row r="295" spans="3:11" ht="14.25" customHeight="1" x14ac:dyDescent="0.25">
      <c r="C295" s="4"/>
      <c r="K295" s="1"/>
    </row>
    <row r="296" spans="3:11" ht="14.25" customHeight="1" x14ac:dyDescent="0.25">
      <c r="C296" s="4"/>
      <c r="K296" s="1"/>
    </row>
    <row r="297" spans="3:11" ht="14.25" customHeight="1" x14ac:dyDescent="0.25">
      <c r="C297" s="4"/>
      <c r="K297" s="1"/>
    </row>
    <row r="298" spans="3:11" ht="14.25" customHeight="1" x14ac:dyDescent="0.25">
      <c r="C298" s="4"/>
      <c r="K298" s="1"/>
    </row>
    <row r="299" spans="3:11" ht="14.25" customHeight="1" x14ac:dyDescent="0.25">
      <c r="C299" s="4"/>
      <c r="K299" s="1"/>
    </row>
    <row r="300" spans="3:11" ht="14.25" customHeight="1" x14ac:dyDescent="0.25">
      <c r="C300" s="4"/>
      <c r="K300" s="1"/>
    </row>
    <row r="301" spans="3:11" ht="14.25" customHeight="1" x14ac:dyDescent="0.25">
      <c r="C301" s="4"/>
      <c r="K301" s="1"/>
    </row>
    <row r="302" spans="3:11" ht="14.25" customHeight="1" x14ac:dyDescent="0.25">
      <c r="C302" s="4"/>
      <c r="K302" s="1"/>
    </row>
    <row r="303" spans="3:11" ht="14.25" customHeight="1" x14ac:dyDescent="0.25">
      <c r="C303" s="4"/>
      <c r="K303" s="1"/>
    </row>
    <row r="304" spans="3:11" ht="14.25" customHeight="1" x14ac:dyDescent="0.25">
      <c r="C304" s="4"/>
      <c r="K304" s="1"/>
    </row>
    <row r="305" spans="3:11" ht="14.25" customHeight="1" x14ac:dyDescent="0.25">
      <c r="C305" s="4"/>
      <c r="K305" s="1"/>
    </row>
    <row r="306" spans="3:11" ht="14.25" customHeight="1" x14ac:dyDescent="0.25">
      <c r="C306" s="4"/>
      <c r="K306" s="1"/>
    </row>
    <row r="307" spans="3:11" ht="14.25" customHeight="1" x14ac:dyDescent="0.25">
      <c r="C307" s="4"/>
      <c r="K307" s="1"/>
    </row>
    <row r="308" spans="3:11" ht="14.25" customHeight="1" x14ac:dyDescent="0.25">
      <c r="C308" s="4"/>
      <c r="K308" s="1"/>
    </row>
    <row r="309" spans="3:11" ht="14.25" customHeight="1" x14ac:dyDescent="0.25">
      <c r="C309" s="4"/>
      <c r="K309" s="1"/>
    </row>
    <row r="310" spans="3:11" ht="14.25" customHeight="1" x14ac:dyDescent="0.25">
      <c r="C310" s="4"/>
      <c r="K310" s="1"/>
    </row>
    <row r="311" spans="3:11" ht="14.25" customHeight="1" x14ac:dyDescent="0.25">
      <c r="C311" s="4"/>
      <c r="K311" s="1"/>
    </row>
    <row r="312" spans="3:11" ht="14.25" customHeight="1" x14ac:dyDescent="0.25">
      <c r="C312" s="4"/>
      <c r="K312" s="1"/>
    </row>
    <row r="313" spans="3:11" ht="14.25" customHeight="1" x14ac:dyDescent="0.25">
      <c r="C313" s="4"/>
      <c r="K313" s="1"/>
    </row>
    <row r="314" spans="3:11" ht="14.25" customHeight="1" x14ac:dyDescent="0.25">
      <c r="C314" s="4"/>
      <c r="K314" s="1"/>
    </row>
    <row r="315" spans="3:11" ht="14.25" customHeight="1" x14ac:dyDescent="0.25">
      <c r="C315" s="4"/>
      <c r="K315" s="1"/>
    </row>
    <row r="316" spans="3:11" ht="14.25" customHeight="1" x14ac:dyDescent="0.25">
      <c r="C316" s="4"/>
      <c r="K316" s="1"/>
    </row>
    <row r="317" spans="3:11" ht="14.25" customHeight="1" x14ac:dyDescent="0.25">
      <c r="C317" s="4"/>
      <c r="K317" s="1"/>
    </row>
    <row r="318" spans="3:11" ht="14.25" customHeight="1" x14ac:dyDescent="0.25">
      <c r="C318" s="4"/>
      <c r="K318" s="1"/>
    </row>
    <row r="319" spans="3:11" ht="14.25" customHeight="1" x14ac:dyDescent="0.25">
      <c r="C319" s="4"/>
      <c r="K319" s="1"/>
    </row>
    <row r="320" spans="3:11" ht="14.25" customHeight="1" x14ac:dyDescent="0.25">
      <c r="C320" s="4"/>
      <c r="K320" s="1"/>
    </row>
    <row r="321" spans="3:11" ht="14.25" customHeight="1" x14ac:dyDescent="0.25">
      <c r="C321" s="4"/>
      <c r="K321" s="1"/>
    </row>
    <row r="322" spans="3:11" ht="14.25" customHeight="1" x14ac:dyDescent="0.25">
      <c r="C322" s="4"/>
      <c r="K322" s="1"/>
    </row>
    <row r="323" spans="3:11" ht="14.25" customHeight="1" x14ac:dyDescent="0.25">
      <c r="C323" s="4"/>
      <c r="K323" s="1"/>
    </row>
    <row r="324" spans="3:11" ht="14.25" customHeight="1" x14ac:dyDescent="0.25">
      <c r="C324" s="4"/>
      <c r="K324" s="1"/>
    </row>
    <row r="325" spans="3:11" ht="14.25" customHeight="1" x14ac:dyDescent="0.25">
      <c r="C325" s="4"/>
      <c r="K325" s="1"/>
    </row>
    <row r="326" spans="3:11" ht="14.25" customHeight="1" x14ac:dyDescent="0.25">
      <c r="C326" s="4"/>
      <c r="K326" s="1"/>
    </row>
    <row r="327" spans="3:11" ht="14.25" customHeight="1" x14ac:dyDescent="0.25">
      <c r="C327" s="4"/>
      <c r="K327" s="1"/>
    </row>
    <row r="328" spans="3:11" ht="14.25" customHeight="1" x14ac:dyDescent="0.25">
      <c r="C328" s="4"/>
      <c r="K328" s="1"/>
    </row>
    <row r="329" spans="3:11" ht="14.25" customHeight="1" x14ac:dyDescent="0.25">
      <c r="C329" s="4"/>
      <c r="K329" s="1"/>
    </row>
    <row r="330" spans="3:11" ht="14.25" customHeight="1" x14ac:dyDescent="0.25">
      <c r="C330" s="4"/>
      <c r="K330" s="1"/>
    </row>
    <row r="331" spans="3:11" ht="14.25" customHeight="1" x14ac:dyDescent="0.25">
      <c r="C331" s="4"/>
      <c r="K331" s="1"/>
    </row>
    <row r="332" spans="3:11" ht="14.25" customHeight="1" x14ac:dyDescent="0.25">
      <c r="C332" s="4"/>
      <c r="K332" s="1"/>
    </row>
    <row r="333" spans="3:11" ht="14.25" customHeight="1" x14ac:dyDescent="0.25">
      <c r="C333" s="4"/>
      <c r="K333" s="1"/>
    </row>
    <row r="334" spans="3:11" ht="14.25" customHeight="1" x14ac:dyDescent="0.25">
      <c r="C334" s="4"/>
      <c r="K334" s="1"/>
    </row>
    <row r="335" spans="3:11" ht="14.25" customHeight="1" x14ac:dyDescent="0.25">
      <c r="C335" s="4"/>
      <c r="K335" s="1"/>
    </row>
    <row r="336" spans="3:11" ht="14.25" customHeight="1" x14ac:dyDescent="0.25">
      <c r="C336" s="4"/>
      <c r="K336" s="1"/>
    </row>
    <row r="337" spans="3:11" ht="14.25" customHeight="1" x14ac:dyDescent="0.25">
      <c r="C337" s="4"/>
      <c r="K337" s="1"/>
    </row>
    <row r="338" spans="3:11" ht="14.25" customHeight="1" x14ac:dyDescent="0.25">
      <c r="C338" s="4"/>
      <c r="K338" s="1"/>
    </row>
    <row r="339" spans="3:11" ht="14.25" customHeight="1" x14ac:dyDescent="0.25">
      <c r="C339" s="4"/>
      <c r="K339" s="1"/>
    </row>
    <row r="340" spans="3:11" ht="14.25" customHeight="1" x14ac:dyDescent="0.25">
      <c r="C340" s="4"/>
      <c r="K340" s="1"/>
    </row>
    <row r="341" spans="3:11" ht="14.25" customHeight="1" x14ac:dyDescent="0.25">
      <c r="C341" s="4"/>
      <c r="K341" s="1"/>
    </row>
    <row r="342" spans="3:11" ht="14.25" customHeight="1" x14ac:dyDescent="0.25">
      <c r="C342" s="4"/>
      <c r="K342" s="1"/>
    </row>
    <row r="343" spans="3:11" ht="14.25" customHeight="1" x14ac:dyDescent="0.25">
      <c r="C343" s="4"/>
      <c r="K343" s="1"/>
    </row>
    <row r="344" spans="3:11" ht="14.25" customHeight="1" x14ac:dyDescent="0.25">
      <c r="C344" s="4"/>
      <c r="K344" s="1"/>
    </row>
    <row r="345" spans="3:11" ht="14.25" customHeight="1" x14ac:dyDescent="0.25">
      <c r="C345" s="4"/>
      <c r="K345" s="1"/>
    </row>
    <row r="346" spans="3:11" ht="14.25" customHeight="1" x14ac:dyDescent="0.25">
      <c r="C346" s="4"/>
      <c r="K346" s="1"/>
    </row>
    <row r="347" spans="3:11" ht="14.25" customHeight="1" x14ac:dyDescent="0.25">
      <c r="C347" s="4"/>
      <c r="K347" s="1"/>
    </row>
    <row r="348" spans="3:11" ht="14.25" customHeight="1" x14ac:dyDescent="0.25">
      <c r="C348" s="4"/>
      <c r="K348" s="1"/>
    </row>
    <row r="349" spans="3:11" ht="14.25" customHeight="1" x14ac:dyDescent="0.25">
      <c r="C349" s="4"/>
      <c r="K349" s="1"/>
    </row>
    <row r="350" spans="3:11" ht="14.25" customHeight="1" x14ac:dyDescent="0.25">
      <c r="C350" s="4"/>
      <c r="K350" s="1"/>
    </row>
    <row r="351" spans="3:11" ht="14.25" customHeight="1" x14ac:dyDescent="0.25">
      <c r="C351" s="4"/>
      <c r="K351" s="1"/>
    </row>
    <row r="352" spans="3:11" ht="14.25" customHeight="1" x14ac:dyDescent="0.25">
      <c r="C352" s="4"/>
      <c r="K352" s="1"/>
    </row>
    <row r="353" spans="3:11" ht="14.25" customHeight="1" x14ac:dyDescent="0.25">
      <c r="C353" s="4"/>
      <c r="K353" s="1"/>
    </row>
    <row r="354" spans="3:11" ht="14.25" customHeight="1" x14ac:dyDescent="0.25">
      <c r="C354" s="4"/>
      <c r="K354" s="1"/>
    </row>
    <row r="355" spans="3:11" ht="14.25" customHeight="1" x14ac:dyDescent="0.25">
      <c r="C355" s="4"/>
      <c r="K355" s="1"/>
    </row>
    <row r="356" spans="3:11" ht="14.25" customHeight="1" x14ac:dyDescent="0.25">
      <c r="C356" s="4"/>
      <c r="K356" s="1"/>
    </row>
    <row r="357" spans="3:11" ht="14.25" customHeight="1" x14ac:dyDescent="0.25">
      <c r="C357" s="4"/>
      <c r="K357" s="1"/>
    </row>
    <row r="358" spans="3:11" ht="14.25" customHeight="1" x14ac:dyDescent="0.25">
      <c r="C358" s="4"/>
      <c r="K358" s="1"/>
    </row>
    <row r="359" spans="3:11" ht="14.25" customHeight="1" x14ac:dyDescent="0.25">
      <c r="C359" s="4"/>
      <c r="K359" s="1"/>
    </row>
    <row r="360" spans="3:11" ht="14.25" customHeight="1" x14ac:dyDescent="0.25">
      <c r="C360" s="4"/>
      <c r="K360" s="1"/>
    </row>
    <row r="361" spans="3:11" ht="14.25" customHeight="1" x14ac:dyDescent="0.25">
      <c r="C361" s="4"/>
      <c r="K361" s="1"/>
    </row>
    <row r="362" spans="3:11" ht="14.25" customHeight="1" x14ac:dyDescent="0.25">
      <c r="C362" s="4"/>
      <c r="K362" s="1"/>
    </row>
    <row r="363" spans="3:11" ht="14.25" customHeight="1" x14ac:dyDescent="0.25">
      <c r="C363" s="4"/>
      <c r="K363" s="1"/>
    </row>
    <row r="364" spans="3:11" ht="14.25" customHeight="1" x14ac:dyDescent="0.25">
      <c r="C364" s="4"/>
      <c r="K364" s="1"/>
    </row>
    <row r="365" spans="3:11" ht="14.25" customHeight="1" x14ac:dyDescent="0.25">
      <c r="C365" s="4"/>
      <c r="K365" s="1"/>
    </row>
    <row r="366" spans="3:11" ht="14.25" customHeight="1" x14ac:dyDescent="0.25">
      <c r="C366" s="4"/>
      <c r="K366" s="1"/>
    </row>
    <row r="367" spans="3:11" ht="14.25" customHeight="1" x14ac:dyDescent="0.25">
      <c r="C367" s="4"/>
      <c r="K367" s="1"/>
    </row>
    <row r="368" spans="3:11" ht="14.25" customHeight="1" x14ac:dyDescent="0.25">
      <c r="C368" s="4"/>
      <c r="K368" s="1"/>
    </row>
    <row r="369" spans="3:11" ht="14.25" customHeight="1" x14ac:dyDescent="0.25">
      <c r="C369" s="4"/>
      <c r="K369" s="1"/>
    </row>
    <row r="370" spans="3:11" ht="14.25" customHeight="1" x14ac:dyDescent="0.25">
      <c r="C370" s="4"/>
      <c r="K370" s="1"/>
    </row>
    <row r="371" spans="3:11" ht="14.25" customHeight="1" x14ac:dyDescent="0.25">
      <c r="C371" s="4"/>
      <c r="K371" s="1"/>
    </row>
    <row r="372" spans="3:11" ht="14.25" customHeight="1" x14ac:dyDescent="0.25">
      <c r="C372" s="4"/>
      <c r="K372" s="1"/>
    </row>
    <row r="373" spans="3:11" ht="14.25" customHeight="1" x14ac:dyDescent="0.25">
      <c r="C373" s="4"/>
      <c r="K373" s="1"/>
    </row>
    <row r="374" spans="3:11" ht="14.25" customHeight="1" x14ac:dyDescent="0.25">
      <c r="C374" s="4"/>
      <c r="K374" s="1"/>
    </row>
    <row r="375" spans="3:11" ht="14.25" customHeight="1" x14ac:dyDescent="0.25">
      <c r="C375" s="4"/>
      <c r="K375" s="1"/>
    </row>
    <row r="376" spans="3:11" ht="14.25" customHeight="1" x14ac:dyDescent="0.25">
      <c r="C376" s="4"/>
      <c r="K376" s="1"/>
    </row>
    <row r="377" spans="3:11" ht="14.25" customHeight="1" x14ac:dyDescent="0.25">
      <c r="C377" s="4"/>
      <c r="K377" s="1"/>
    </row>
    <row r="378" spans="3:11" ht="14.25" customHeight="1" x14ac:dyDescent="0.25">
      <c r="C378" s="4"/>
      <c r="K378" s="1"/>
    </row>
    <row r="379" spans="3:11" ht="14.25" customHeight="1" x14ac:dyDescent="0.25">
      <c r="C379" s="4"/>
      <c r="K379" s="1"/>
    </row>
    <row r="380" spans="3:11" ht="14.25" customHeight="1" x14ac:dyDescent="0.25">
      <c r="C380" s="4"/>
      <c r="K380" s="1"/>
    </row>
    <row r="381" spans="3:11" ht="14.25" customHeight="1" x14ac:dyDescent="0.25">
      <c r="C381" s="4"/>
      <c r="K381" s="1"/>
    </row>
    <row r="382" spans="3:11" ht="14.25" customHeight="1" x14ac:dyDescent="0.25">
      <c r="C382" s="4"/>
      <c r="K382" s="1"/>
    </row>
    <row r="383" spans="3:11" ht="14.25" customHeight="1" x14ac:dyDescent="0.25">
      <c r="C383" s="4"/>
      <c r="K383" s="1"/>
    </row>
    <row r="384" spans="3:11" ht="14.25" customHeight="1" x14ac:dyDescent="0.25">
      <c r="C384" s="4"/>
      <c r="K384" s="1"/>
    </row>
    <row r="385" spans="3:11" ht="14.25" customHeight="1" x14ac:dyDescent="0.25">
      <c r="C385" s="4"/>
      <c r="K385" s="1"/>
    </row>
    <row r="386" spans="3:11" ht="14.25" customHeight="1" x14ac:dyDescent="0.25">
      <c r="C386" s="4"/>
      <c r="K386" s="1"/>
    </row>
    <row r="387" spans="3:11" ht="14.25" customHeight="1" x14ac:dyDescent="0.25">
      <c r="C387" s="4"/>
      <c r="K387" s="1"/>
    </row>
    <row r="388" spans="3:11" ht="14.25" customHeight="1" x14ac:dyDescent="0.25">
      <c r="C388" s="4"/>
      <c r="K388" s="1"/>
    </row>
    <row r="389" spans="3:11" ht="14.25" customHeight="1" x14ac:dyDescent="0.25">
      <c r="C389" s="4"/>
      <c r="K389" s="1"/>
    </row>
    <row r="390" spans="3:11" ht="14.25" customHeight="1" x14ac:dyDescent="0.25">
      <c r="C390" s="4"/>
      <c r="K390" s="1"/>
    </row>
    <row r="391" spans="3:11" ht="14.25" customHeight="1" x14ac:dyDescent="0.25">
      <c r="C391" s="4"/>
      <c r="K391" s="1"/>
    </row>
    <row r="392" spans="3:11" ht="14.25" customHeight="1" x14ac:dyDescent="0.25">
      <c r="C392" s="4"/>
      <c r="K392" s="1"/>
    </row>
    <row r="393" spans="3:11" ht="14.25" customHeight="1" x14ac:dyDescent="0.25">
      <c r="C393" s="4"/>
      <c r="K393" s="1"/>
    </row>
    <row r="394" spans="3:11" ht="14.25" customHeight="1" x14ac:dyDescent="0.25">
      <c r="C394" s="4"/>
      <c r="K394" s="1"/>
    </row>
    <row r="395" spans="3:11" ht="14.25" customHeight="1" x14ac:dyDescent="0.25">
      <c r="C395" s="4"/>
      <c r="K395" s="1"/>
    </row>
    <row r="396" spans="3:11" ht="14.25" customHeight="1" x14ac:dyDescent="0.25">
      <c r="C396" s="4"/>
      <c r="K396" s="1"/>
    </row>
    <row r="397" spans="3:11" ht="14.25" customHeight="1" x14ac:dyDescent="0.25">
      <c r="C397" s="4"/>
      <c r="K397" s="1"/>
    </row>
    <row r="398" spans="3:11" ht="14.25" customHeight="1" x14ac:dyDescent="0.25">
      <c r="C398" s="4"/>
      <c r="K398" s="1"/>
    </row>
    <row r="399" spans="3:11" ht="14.25" customHeight="1" x14ac:dyDescent="0.25">
      <c r="C399" s="4"/>
      <c r="K399" s="1"/>
    </row>
    <row r="400" spans="3:11" ht="14.25" customHeight="1" x14ac:dyDescent="0.25">
      <c r="C400" s="4"/>
      <c r="K400" s="1"/>
    </row>
    <row r="401" spans="3:11" ht="14.25" customHeight="1" x14ac:dyDescent="0.25">
      <c r="C401" s="4"/>
      <c r="K401" s="1"/>
    </row>
    <row r="402" spans="3:11" ht="14.25" customHeight="1" x14ac:dyDescent="0.25">
      <c r="C402" s="4"/>
      <c r="K402" s="1"/>
    </row>
    <row r="403" spans="3:11" ht="14.25" customHeight="1" x14ac:dyDescent="0.25">
      <c r="C403" s="4"/>
      <c r="K403" s="1"/>
    </row>
    <row r="404" spans="3:11" ht="14.25" customHeight="1" x14ac:dyDescent="0.25">
      <c r="C404" s="4"/>
      <c r="K404" s="1"/>
    </row>
    <row r="405" spans="3:11" ht="14.25" customHeight="1" x14ac:dyDescent="0.25">
      <c r="C405" s="4"/>
      <c r="K405" s="1"/>
    </row>
    <row r="406" spans="3:11" ht="14.25" customHeight="1" x14ac:dyDescent="0.25">
      <c r="C406" s="4"/>
      <c r="K406" s="1"/>
    </row>
    <row r="407" spans="3:11" ht="14.25" customHeight="1" x14ac:dyDescent="0.25">
      <c r="C407" s="4"/>
      <c r="K407" s="1"/>
    </row>
    <row r="408" spans="3:11" ht="14.25" customHeight="1" x14ac:dyDescent="0.25">
      <c r="C408" s="4"/>
      <c r="K408" s="1"/>
    </row>
    <row r="409" spans="3:11" ht="14.25" customHeight="1" x14ac:dyDescent="0.25">
      <c r="C409" s="4"/>
      <c r="K409" s="1"/>
    </row>
    <row r="410" spans="3:11" ht="14.25" customHeight="1" x14ac:dyDescent="0.25">
      <c r="C410" s="4"/>
      <c r="K410" s="1"/>
    </row>
    <row r="411" spans="3:11" ht="14.25" customHeight="1" x14ac:dyDescent="0.25">
      <c r="C411" s="4"/>
      <c r="K411" s="1"/>
    </row>
    <row r="412" spans="3:11" ht="14.25" customHeight="1" x14ac:dyDescent="0.25">
      <c r="C412" s="4"/>
      <c r="K412" s="1"/>
    </row>
    <row r="413" spans="3:11" ht="14.25" customHeight="1" x14ac:dyDescent="0.25">
      <c r="C413" s="4"/>
      <c r="K413" s="1"/>
    </row>
    <row r="414" spans="3:11" ht="14.25" customHeight="1" x14ac:dyDescent="0.25">
      <c r="C414" s="4"/>
      <c r="K414" s="1"/>
    </row>
    <row r="415" spans="3:11" ht="14.25" customHeight="1" x14ac:dyDescent="0.25">
      <c r="C415" s="4"/>
      <c r="K415" s="1"/>
    </row>
    <row r="416" spans="3:11" ht="14.25" customHeight="1" x14ac:dyDescent="0.25">
      <c r="C416" s="4"/>
      <c r="K416" s="1"/>
    </row>
    <row r="417" spans="3:11" ht="14.25" customHeight="1" x14ac:dyDescent="0.25">
      <c r="C417" s="4"/>
      <c r="K417" s="1"/>
    </row>
    <row r="418" spans="3:11" ht="14.25" customHeight="1" x14ac:dyDescent="0.25">
      <c r="C418" s="4"/>
      <c r="K418" s="1"/>
    </row>
    <row r="419" spans="3:11" ht="14.25" customHeight="1" x14ac:dyDescent="0.25">
      <c r="C419" s="4"/>
      <c r="K419" s="1"/>
    </row>
    <row r="420" spans="3:11" ht="14.25" customHeight="1" x14ac:dyDescent="0.25">
      <c r="C420" s="4"/>
      <c r="K420" s="1"/>
    </row>
    <row r="421" spans="3:11" ht="14.25" customHeight="1" x14ac:dyDescent="0.25">
      <c r="C421" s="4"/>
      <c r="K421" s="1"/>
    </row>
    <row r="422" spans="3:11" ht="14.25" customHeight="1" x14ac:dyDescent="0.25">
      <c r="C422" s="4"/>
      <c r="K422" s="1"/>
    </row>
    <row r="423" spans="3:11" ht="14.25" customHeight="1" x14ac:dyDescent="0.25">
      <c r="C423" s="4"/>
      <c r="K423" s="1"/>
    </row>
    <row r="424" spans="3:11" ht="14.25" customHeight="1" x14ac:dyDescent="0.25">
      <c r="C424" s="4"/>
      <c r="K424" s="1"/>
    </row>
    <row r="425" spans="3:11" ht="14.25" customHeight="1" x14ac:dyDescent="0.25">
      <c r="C425" s="4"/>
      <c r="K425" s="1"/>
    </row>
    <row r="426" spans="3:11" ht="14.25" customHeight="1" x14ac:dyDescent="0.25">
      <c r="C426" s="4"/>
      <c r="K426" s="1"/>
    </row>
    <row r="427" spans="3:11" ht="14.25" customHeight="1" x14ac:dyDescent="0.25">
      <c r="C427" s="4"/>
      <c r="K427" s="1"/>
    </row>
    <row r="428" spans="3:11" ht="14.25" customHeight="1" x14ac:dyDescent="0.25">
      <c r="C428" s="4"/>
      <c r="K428" s="1"/>
    </row>
    <row r="429" spans="3:11" ht="14.25" customHeight="1" x14ac:dyDescent="0.25">
      <c r="C429" s="4"/>
      <c r="K429" s="1"/>
    </row>
    <row r="430" spans="3:11" ht="14.25" customHeight="1" x14ac:dyDescent="0.25">
      <c r="C430" s="4"/>
      <c r="K430" s="1"/>
    </row>
    <row r="431" spans="3:11" ht="14.25" customHeight="1" x14ac:dyDescent="0.25">
      <c r="C431" s="4"/>
      <c r="K431" s="1"/>
    </row>
    <row r="432" spans="3:11" ht="14.25" customHeight="1" x14ac:dyDescent="0.25">
      <c r="C432" s="4"/>
      <c r="K432" s="1"/>
    </row>
    <row r="433" spans="3:11" ht="14.25" customHeight="1" x14ac:dyDescent="0.25">
      <c r="C433" s="4"/>
      <c r="K433" s="1"/>
    </row>
    <row r="434" spans="3:11" ht="14.25" customHeight="1" x14ac:dyDescent="0.25">
      <c r="C434" s="4"/>
      <c r="K434" s="1"/>
    </row>
    <row r="435" spans="3:11" ht="14.25" customHeight="1" x14ac:dyDescent="0.25">
      <c r="C435" s="4"/>
      <c r="K435" s="1"/>
    </row>
    <row r="436" spans="3:11" ht="14.25" customHeight="1" x14ac:dyDescent="0.25">
      <c r="C436" s="4"/>
      <c r="K436" s="1"/>
    </row>
    <row r="437" spans="3:11" ht="14.25" customHeight="1" x14ac:dyDescent="0.25">
      <c r="C437" s="4"/>
      <c r="K437" s="1"/>
    </row>
    <row r="438" spans="3:11" ht="14.25" customHeight="1" x14ac:dyDescent="0.25">
      <c r="C438" s="4"/>
      <c r="K438" s="1"/>
    </row>
    <row r="439" spans="3:11" ht="14.25" customHeight="1" x14ac:dyDescent="0.25">
      <c r="C439" s="4"/>
      <c r="K439" s="1"/>
    </row>
    <row r="440" spans="3:11" ht="14.25" customHeight="1" x14ac:dyDescent="0.25">
      <c r="C440" s="4"/>
      <c r="K440" s="1"/>
    </row>
    <row r="441" spans="3:11" ht="14.25" customHeight="1" x14ac:dyDescent="0.25">
      <c r="C441" s="4"/>
      <c r="K441" s="1"/>
    </row>
    <row r="442" spans="3:11" ht="14.25" customHeight="1" x14ac:dyDescent="0.25">
      <c r="C442" s="4"/>
      <c r="K442" s="1"/>
    </row>
    <row r="443" spans="3:11" ht="14.25" customHeight="1" x14ac:dyDescent="0.25">
      <c r="C443" s="4"/>
      <c r="K443" s="1"/>
    </row>
    <row r="444" spans="3:11" ht="14.25" customHeight="1" x14ac:dyDescent="0.25">
      <c r="C444" s="4"/>
      <c r="K444" s="1"/>
    </row>
    <row r="445" spans="3:11" ht="14.25" customHeight="1" x14ac:dyDescent="0.25">
      <c r="C445" s="4"/>
      <c r="K445" s="1"/>
    </row>
    <row r="446" spans="3:11" ht="14.25" customHeight="1" x14ac:dyDescent="0.25">
      <c r="C446" s="4"/>
      <c r="K446" s="1"/>
    </row>
    <row r="447" spans="3:11" ht="14.25" customHeight="1" x14ac:dyDescent="0.25">
      <c r="C447" s="4"/>
      <c r="K447" s="1"/>
    </row>
    <row r="448" spans="3:11" ht="14.25" customHeight="1" x14ac:dyDescent="0.25">
      <c r="C448" s="4"/>
      <c r="K448" s="1"/>
    </row>
    <row r="449" spans="3:11" ht="14.25" customHeight="1" x14ac:dyDescent="0.25">
      <c r="C449" s="4"/>
      <c r="K449" s="1"/>
    </row>
    <row r="450" spans="3:11" ht="14.25" customHeight="1" x14ac:dyDescent="0.25">
      <c r="C450" s="4"/>
      <c r="K450" s="1"/>
    </row>
    <row r="451" spans="3:11" ht="14.25" customHeight="1" x14ac:dyDescent="0.25">
      <c r="C451" s="4"/>
      <c r="K451" s="1"/>
    </row>
    <row r="452" spans="3:11" ht="14.25" customHeight="1" x14ac:dyDescent="0.25">
      <c r="C452" s="4"/>
      <c r="K452" s="1"/>
    </row>
    <row r="453" spans="3:11" ht="14.25" customHeight="1" x14ac:dyDescent="0.25">
      <c r="C453" s="4"/>
      <c r="K453" s="1"/>
    </row>
    <row r="454" spans="3:11" ht="14.25" customHeight="1" x14ac:dyDescent="0.25">
      <c r="C454" s="4"/>
      <c r="K454" s="1"/>
    </row>
    <row r="455" spans="3:11" ht="14.25" customHeight="1" x14ac:dyDescent="0.25">
      <c r="C455" s="4"/>
      <c r="K455" s="1"/>
    </row>
    <row r="456" spans="3:11" ht="14.25" customHeight="1" x14ac:dyDescent="0.25">
      <c r="C456" s="4"/>
      <c r="K456" s="1"/>
    </row>
    <row r="457" spans="3:11" ht="14.25" customHeight="1" x14ac:dyDescent="0.25">
      <c r="C457" s="4"/>
      <c r="K457" s="1"/>
    </row>
    <row r="458" spans="3:11" ht="14.25" customHeight="1" x14ac:dyDescent="0.25">
      <c r="C458" s="4"/>
      <c r="K458" s="1"/>
    </row>
    <row r="459" spans="3:11" ht="14.25" customHeight="1" x14ac:dyDescent="0.25">
      <c r="C459" s="4"/>
      <c r="K459" s="1"/>
    </row>
    <row r="460" spans="3:11" ht="14.25" customHeight="1" x14ac:dyDescent="0.25">
      <c r="C460" s="4"/>
      <c r="K460" s="1"/>
    </row>
    <row r="461" spans="3:11" ht="14.25" customHeight="1" x14ac:dyDescent="0.25">
      <c r="C461" s="4"/>
      <c r="K461" s="1"/>
    </row>
    <row r="462" spans="3:11" ht="14.25" customHeight="1" x14ac:dyDescent="0.25">
      <c r="C462" s="4"/>
      <c r="K462" s="1"/>
    </row>
    <row r="463" spans="3:11" ht="14.25" customHeight="1" x14ac:dyDescent="0.25">
      <c r="C463" s="4"/>
      <c r="K463" s="1"/>
    </row>
    <row r="464" spans="3:11" ht="14.25" customHeight="1" x14ac:dyDescent="0.25">
      <c r="C464" s="4"/>
      <c r="K464" s="1"/>
    </row>
    <row r="465" spans="3:11" ht="14.25" customHeight="1" x14ac:dyDescent="0.25">
      <c r="C465" s="4"/>
      <c r="K465" s="1"/>
    </row>
    <row r="466" spans="3:11" ht="14.25" customHeight="1" x14ac:dyDescent="0.25">
      <c r="C466" s="4"/>
      <c r="K466" s="1"/>
    </row>
    <row r="467" spans="3:11" ht="14.25" customHeight="1" x14ac:dyDescent="0.25">
      <c r="C467" s="4"/>
      <c r="K467" s="1"/>
    </row>
    <row r="468" spans="3:11" ht="14.25" customHeight="1" x14ac:dyDescent="0.25">
      <c r="C468" s="4"/>
      <c r="K468" s="1"/>
    </row>
    <row r="469" spans="3:11" ht="14.25" customHeight="1" x14ac:dyDescent="0.25">
      <c r="C469" s="4"/>
      <c r="K469" s="1"/>
    </row>
    <row r="470" spans="3:11" ht="14.25" customHeight="1" x14ac:dyDescent="0.25">
      <c r="C470" s="4"/>
      <c r="K470" s="1"/>
    </row>
    <row r="471" spans="3:11" ht="14.25" customHeight="1" x14ac:dyDescent="0.25">
      <c r="C471" s="4"/>
      <c r="K471" s="1"/>
    </row>
    <row r="472" spans="3:11" ht="14.25" customHeight="1" x14ac:dyDescent="0.25">
      <c r="C472" s="4"/>
      <c r="K472" s="1"/>
    </row>
    <row r="473" spans="3:11" ht="14.25" customHeight="1" x14ac:dyDescent="0.25">
      <c r="C473" s="4"/>
      <c r="K473" s="1"/>
    </row>
    <row r="474" spans="3:11" ht="14.25" customHeight="1" x14ac:dyDescent="0.25">
      <c r="C474" s="4"/>
      <c r="K474" s="1"/>
    </row>
    <row r="475" spans="3:11" ht="14.25" customHeight="1" x14ac:dyDescent="0.25">
      <c r="C475" s="4"/>
      <c r="K475" s="1"/>
    </row>
    <row r="476" spans="3:11" ht="14.25" customHeight="1" x14ac:dyDescent="0.25">
      <c r="C476" s="4"/>
      <c r="K476" s="1"/>
    </row>
    <row r="477" spans="3:11" ht="14.25" customHeight="1" x14ac:dyDescent="0.25">
      <c r="C477" s="4"/>
      <c r="K477" s="1"/>
    </row>
    <row r="478" spans="3:11" ht="14.25" customHeight="1" x14ac:dyDescent="0.25">
      <c r="C478" s="4"/>
      <c r="K478" s="1"/>
    </row>
    <row r="479" spans="3:11" ht="14.25" customHeight="1" x14ac:dyDescent="0.25">
      <c r="C479" s="4"/>
      <c r="K479" s="1"/>
    </row>
    <row r="480" spans="3:11" ht="14.25" customHeight="1" x14ac:dyDescent="0.25">
      <c r="C480" s="4"/>
      <c r="K480" s="1"/>
    </row>
    <row r="481" spans="3:11" ht="14.25" customHeight="1" x14ac:dyDescent="0.25">
      <c r="C481" s="4"/>
      <c r="K481" s="1"/>
    </row>
    <row r="482" spans="3:11" ht="14.25" customHeight="1" x14ac:dyDescent="0.25">
      <c r="C482" s="4"/>
      <c r="K482" s="1"/>
    </row>
    <row r="483" spans="3:11" ht="14.25" customHeight="1" x14ac:dyDescent="0.25">
      <c r="C483" s="4"/>
      <c r="K483" s="1"/>
    </row>
    <row r="484" spans="3:11" ht="14.25" customHeight="1" x14ac:dyDescent="0.25">
      <c r="C484" s="4"/>
      <c r="K484" s="1"/>
    </row>
    <row r="485" spans="3:11" ht="14.25" customHeight="1" x14ac:dyDescent="0.25">
      <c r="C485" s="4"/>
      <c r="K485" s="1"/>
    </row>
    <row r="486" spans="3:11" ht="14.25" customHeight="1" x14ac:dyDescent="0.25">
      <c r="C486" s="4"/>
      <c r="K486" s="1"/>
    </row>
    <row r="487" spans="3:11" ht="14.25" customHeight="1" x14ac:dyDescent="0.25">
      <c r="C487" s="4"/>
      <c r="K487" s="1"/>
    </row>
    <row r="488" spans="3:11" ht="14.25" customHeight="1" x14ac:dyDescent="0.25">
      <c r="C488" s="4"/>
      <c r="K488" s="1"/>
    </row>
    <row r="489" spans="3:11" ht="14.25" customHeight="1" x14ac:dyDescent="0.25">
      <c r="C489" s="4"/>
      <c r="K489" s="1"/>
    </row>
    <row r="490" spans="3:11" ht="14.25" customHeight="1" x14ac:dyDescent="0.25">
      <c r="C490" s="4"/>
      <c r="K490" s="1"/>
    </row>
    <row r="491" spans="3:11" ht="14.25" customHeight="1" x14ac:dyDescent="0.25">
      <c r="C491" s="4"/>
      <c r="K491" s="1"/>
    </row>
    <row r="492" spans="3:11" ht="14.25" customHeight="1" x14ac:dyDescent="0.25">
      <c r="C492" s="4"/>
      <c r="K492" s="1"/>
    </row>
    <row r="493" spans="3:11" ht="14.25" customHeight="1" x14ac:dyDescent="0.25">
      <c r="C493" s="4"/>
      <c r="K493" s="1"/>
    </row>
    <row r="494" spans="3:11" ht="14.25" customHeight="1" x14ac:dyDescent="0.25">
      <c r="C494" s="4"/>
      <c r="K494" s="1"/>
    </row>
    <row r="495" spans="3:11" ht="14.25" customHeight="1" x14ac:dyDescent="0.25">
      <c r="C495" s="4"/>
      <c r="K495" s="1"/>
    </row>
    <row r="496" spans="3:11" ht="14.25" customHeight="1" x14ac:dyDescent="0.25">
      <c r="C496" s="4"/>
      <c r="K496" s="1"/>
    </row>
    <row r="497" spans="3:11" ht="14.25" customHeight="1" x14ac:dyDescent="0.25">
      <c r="C497" s="4"/>
      <c r="K497" s="1"/>
    </row>
    <row r="498" spans="3:11" ht="14.25" customHeight="1" x14ac:dyDescent="0.25">
      <c r="C498" s="4"/>
      <c r="K498" s="1"/>
    </row>
    <row r="499" spans="3:11" ht="14.25" customHeight="1" x14ac:dyDescent="0.25">
      <c r="C499" s="4"/>
      <c r="K499" s="1"/>
    </row>
    <row r="500" spans="3:11" ht="14.25" customHeight="1" x14ac:dyDescent="0.25">
      <c r="C500" s="4"/>
      <c r="K500" s="1"/>
    </row>
    <row r="501" spans="3:11" ht="14.25" customHeight="1" x14ac:dyDescent="0.25">
      <c r="C501" s="4"/>
      <c r="K501" s="1"/>
    </row>
    <row r="502" spans="3:11" ht="14.25" customHeight="1" x14ac:dyDescent="0.25">
      <c r="C502" s="4"/>
      <c r="K502" s="1"/>
    </row>
    <row r="503" spans="3:11" ht="14.25" customHeight="1" x14ac:dyDescent="0.25">
      <c r="C503" s="4"/>
      <c r="K503" s="1"/>
    </row>
    <row r="504" spans="3:11" ht="14.25" customHeight="1" x14ac:dyDescent="0.25">
      <c r="C504" s="4"/>
      <c r="K504" s="1"/>
    </row>
    <row r="505" spans="3:11" ht="14.25" customHeight="1" x14ac:dyDescent="0.25">
      <c r="C505" s="4"/>
      <c r="K505" s="1"/>
    </row>
    <row r="506" spans="3:11" ht="14.25" customHeight="1" x14ac:dyDescent="0.25">
      <c r="C506" s="4"/>
      <c r="K506" s="1"/>
    </row>
    <row r="507" spans="3:11" ht="14.25" customHeight="1" x14ac:dyDescent="0.25">
      <c r="C507" s="4"/>
      <c r="K507" s="1"/>
    </row>
    <row r="508" spans="3:11" ht="14.25" customHeight="1" x14ac:dyDescent="0.25">
      <c r="C508" s="4"/>
      <c r="K508" s="1"/>
    </row>
    <row r="509" spans="3:11" ht="14.25" customHeight="1" x14ac:dyDescent="0.25">
      <c r="C509" s="4"/>
      <c r="K509" s="1"/>
    </row>
    <row r="510" spans="3:11" ht="14.25" customHeight="1" x14ac:dyDescent="0.25">
      <c r="C510" s="4"/>
      <c r="K510" s="1"/>
    </row>
    <row r="511" spans="3:11" ht="14.25" customHeight="1" x14ac:dyDescent="0.25">
      <c r="C511" s="4"/>
      <c r="K511" s="1"/>
    </row>
    <row r="512" spans="3:11" ht="14.25" customHeight="1" x14ac:dyDescent="0.25">
      <c r="C512" s="4"/>
      <c r="K512" s="1"/>
    </row>
    <row r="513" spans="3:11" ht="14.25" customHeight="1" x14ac:dyDescent="0.25">
      <c r="C513" s="4"/>
      <c r="K513" s="1"/>
    </row>
    <row r="514" spans="3:11" ht="14.25" customHeight="1" x14ac:dyDescent="0.25">
      <c r="C514" s="4"/>
      <c r="K514" s="1"/>
    </row>
    <row r="515" spans="3:11" ht="14.25" customHeight="1" x14ac:dyDescent="0.25">
      <c r="C515" s="4"/>
      <c r="K515" s="1"/>
    </row>
    <row r="516" spans="3:11" ht="14.25" customHeight="1" x14ac:dyDescent="0.25">
      <c r="C516" s="4"/>
      <c r="K516" s="1"/>
    </row>
    <row r="517" spans="3:11" ht="14.25" customHeight="1" x14ac:dyDescent="0.25">
      <c r="C517" s="4"/>
      <c r="K517" s="1"/>
    </row>
    <row r="518" spans="3:11" ht="14.25" customHeight="1" x14ac:dyDescent="0.25">
      <c r="C518" s="4"/>
      <c r="K518" s="1"/>
    </row>
    <row r="519" spans="3:11" ht="14.25" customHeight="1" x14ac:dyDescent="0.25">
      <c r="C519" s="4"/>
      <c r="K519" s="1"/>
    </row>
    <row r="520" spans="3:11" ht="14.25" customHeight="1" x14ac:dyDescent="0.25">
      <c r="C520" s="4"/>
      <c r="K520" s="1"/>
    </row>
    <row r="521" spans="3:11" ht="14.25" customHeight="1" x14ac:dyDescent="0.25">
      <c r="C521" s="4"/>
      <c r="K521" s="1"/>
    </row>
    <row r="522" spans="3:11" ht="14.25" customHeight="1" x14ac:dyDescent="0.25">
      <c r="C522" s="4"/>
      <c r="K522" s="1"/>
    </row>
    <row r="523" spans="3:11" ht="14.25" customHeight="1" x14ac:dyDescent="0.25">
      <c r="C523" s="4"/>
      <c r="K523" s="1"/>
    </row>
    <row r="524" spans="3:11" ht="14.25" customHeight="1" x14ac:dyDescent="0.25">
      <c r="C524" s="4"/>
      <c r="K524" s="1"/>
    </row>
    <row r="525" spans="3:11" ht="14.25" customHeight="1" x14ac:dyDescent="0.25">
      <c r="C525" s="4"/>
      <c r="K525" s="1"/>
    </row>
    <row r="526" spans="3:11" ht="14.25" customHeight="1" x14ac:dyDescent="0.25">
      <c r="C526" s="4"/>
      <c r="K526" s="1"/>
    </row>
    <row r="527" spans="3:11" ht="14.25" customHeight="1" x14ac:dyDescent="0.25">
      <c r="C527" s="4"/>
      <c r="K527" s="1"/>
    </row>
    <row r="528" spans="3:11" ht="14.25" customHeight="1" x14ac:dyDescent="0.25">
      <c r="C528" s="4"/>
      <c r="K528" s="1"/>
    </row>
    <row r="529" spans="3:11" ht="14.25" customHeight="1" x14ac:dyDescent="0.25">
      <c r="C529" s="4"/>
      <c r="K529" s="1"/>
    </row>
    <row r="530" spans="3:11" ht="14.25" customHeight="1" x14ac:dyDescent="0.25">
      <c r="C530" s="4"/>
      <c r="K530" s="1"/>
    </row>
    <row r="531" spans="3:11" ht="14.25" customHeight="1" x14ac:dyDescent="0.25">
      <c r="C531" s="4"/>
      <c r="K531" s="1"/>
    </row>
    <row r="532" spans="3:11" ht="14.25" customHeight="1" x14ac:dyDescent="0.25">
      <c r="C532" s="4"/>
      <c r="K532" s="1"/>
    </row>
    <row r="533" spans="3:11" ht="14.25" customHeight="1" x14ac:dyDescent="0.25">
      <c r="C533" s="4"/>
      <c r="K533" s="1"/>
    </row>
    <row r="534" spans="3:11" ht="14.25" customHeight="1" x14ac:dyDescent="0.25">
      <c r="C534" s="4"/>
      <c r="K534" s="1"/>
    </row>
    <row r="535" spans="3:11" ht="14.25" customHeight="1" x14ac:dyDescent="0.25">
      <c r="C535" s="4"/>
      <c r="K535" s="1"/>
    </row>
    <row r="536" spans="3:11" ht="14.25" customHeight="1" x14ac:dyDescent="0.25">
      <c r="C536" s="4"/>
      <c r="K536" s="1"/>
    </row>
    <row r="537" spans="3:11" ht="14.25" customHeight="1" x14ac:dyDescent="0.25">
      <c r="C537" s="4"/>
      <c r="K537" s="1"/>
    </row>
    <row r="538" spans="3:11" ht="14.25" customHeight="1" x14ac:dyDescent="0.25">
      <c r="C538" s="4"/>
      <c r="K538" s="1"/>
    </row>
    <row r="539" spans="3:11" ht="14.25" customHeight="1" x14ac:dyDescent="0.25">
      <c r="C539" s="4"/>
      <c r="K539" s="1"/>
    </row>
    <row r="540" spans="3:11" ht="14.25" customHeight="1" x14ac:dyDescent="0.25">
      <c r="C540" s="4"/>
      <c r="K540" s="1"/>
    </row>
    <row r="541" spans="3:11" ht="14.25" customHeight="1" x14ac:dyDescent="0.25">
      <c r="C541" s="4"/>
      <c r="K541" s="1"/>
    </row>
    <row r="542" spans="3:11" ht="14.25" customHeight="1" x14ac:dyDescent="0.25">
      <c r="C542" s="4"/>
      <c r="K542" s="1"/>
    </row>
    <row r="543" spans="3:11" ht="14.25" customHeight="1" x14ac:dyDescent="0.25">
      <c r="C543" s="4"/>
      <c r="K543" s="1"/>
    </row>
    <row r="544" spans="3:11" ht="14.25" customHeight="1" x14ac:dyDescent="0.25">
      <c r="C544" s="4"/>
      <c r="K544" s="1"/>
    </row>
    <row r="545" spans="3:11" ht="14.25" customHeight="1" x14ac:dyDescent="0.25">
      <c r="C545" s="4"/>
      <c r="K545" s="1"/>
    </row>
    <row r="546" spans="3:11" ht="14.25" customHeight="1" x14ac:dyDescent="0.25">
      <c r="C546" s="4"/>
      <c r="K546" s="1"/>
    </row>
    <row r="547" spans="3:11" ht="14.25" customHeight="1" x14ac:dyDescent="0.25">
      <c r="C547" s="4"/>
      <c r="K547" s="1"/>
    </row>
    <row r="548" spans="3:11" ht="14.25" customHeight="1" x14ac:dyDescent="0.25">
      <c r="C548" s="4"/>
      <c r="K548" s="1"/>
    </row>
    <row r="549" spans="3:11" ht="14.25" customHeight="1" x14ac:dyDescent="0.25">
      <c r="C549" s="4"/>
      <c r="K549" s="1"/>
    </row>
    <row r="550" spans="3:11" ht="14.25" customHeight="1" x14ac:dyDescent="0.25">
      <c r="C550" s="4"/>
      <c r="K550" s="1"/>
    </row>
    <row r="551" spans="3:11" ht="14.25" customHeight="1" x14ac:dyDescent="0.25">
      <c r="C551" s="4"/>
      <c r="K551" s="1"/>
    </row>
    <row r="552" spans="3:11" ht="14.25" customHeight="1" x14ac:dyDescent="0.25">
      <c r="C552" s="4"/>
      <c r="K552" s="1"/>
    </row>
    <row r="553" spans="3:11" ht="14.25" customHeight="1" x14ac:dyDescent="0.25">
      <c r="C553" s="4"/>
      <c r="K553" s="1"/>
    </row>
    <row r="554" spans="3:11" ht="14.25" customHeight="1" x14ac:dyDescent="0.25">
      <c r="C554" s="4"/>
      <c r="K554" s="1"/>
    </row>
    <row r="555" spans="3:11" ht="14.25" customHeight="1" x14ac:dyDescent="0.25">
      <c r="C555" s="4"/>
      <c r="K555" s="1"/>
    </row>
    <row r="556" spans="3:11" ht="14.25" customHeight="1" x14ac:dyDescent="0.25">
      <c r="C556" s="4"/>
      <c r="K556" s="1"/>
    </row>
    <row r="557" spans="3:11" ht="14.25" customHeight="1" x14ac:dyDescent="0.25">
      <c r="C557" s="4"/>
      <c r="K557" s="1"/>
    </row>
    <row r="558" spans="3:11" ht="14.25" customHeight="1" x14ac:dyDescent="0.25">
      <c r="C558" s="4"/>
      <c r="K558" s="1"/>
    </row>
    <row r="559" spans="3:11" ht="14.25" customHeight="1" x14ac:dyDescent="0.25">
      <c r="C559" s="4"/>
      <c r="K559" s="1"/>
    </row>
    <row r="560" spans="3:11" ht="14.25" customHeight="1" x14ac:dyDescent="0.25">
      <c r="C560" s="4"/>
      <c r="K560" s="1"/>
    </row>
    <row r="561" spans="3:11" ht="14.25" customHeight="1" x14ac:dyDescent="0.25">
      <c r="C561" s="4"/>
      <c r="K561" s="1"/>
    </row>
    <row r="562" spans="3:11" ht="14.25" customHeight="1" x14ac:dyDescent="0.25">
      <c r="C562" s="4"/>
      <c r="K562" s="1"/>
    </row>
    <row r="563" spans="3:11" ht="14.25" customHeight="1" x14ac:dyDescent="0.25">
      <c r="C563" s="4"/>
      <c r="K563" s="1"/>
    </row>
    <row r="564" spans="3:11" ht="14.25" customHeight="1" x14ac:dyDescent="0.25">
      <c r="C564" s="4"/>
      <c r="K564" s="1"/>
    </row>
    <row r="565" spans="3:11" ht="14.25" customHeight="1" x14ac:dyDescent="0.25">
      <c r="C565" s="4"/>
      <c r="K565" s="1"/>
    </row>
    <row r="566" spans="3:11" ht="14.25" customHeight="1" x14ac:dyDescent="0.25">
      <c r="C566" s="4"/>
      <c r="K566" s="1"/>
    </row>
    <row r="567" spans="3:11" ht="14.25" customHeight="1" x14ac:dyDescent="0.25">
      <c r="C567" s="4"/>
      <c r="K567" s="1"/>
    </row>
    <row r="568" spans="3:11" ht="14.25" customHeight="1" x14ac:dyDescent="0.25">
      <c r="C568" s="4"/>
      <c r="K568" s="1"/>
    </row>
    <row r="569" spans="3:11" ht="14.25" customHeight="1" x14ac:dyDescent="0.25">
      <c r="C569" s="4"/>
      <c r="K569" s="1"/>
    </row>
    <row r="570" spans="3:11" ht="14.25" customHeight="1" x14ac:dyDescent="0.25">
      <c r="C570" s="4"/>
      <c r="K570" s="1"/>
    </row>
    <row r="571" spans="3:11" ht="14.25" customHeight="1" x14ac:dyDescent="0.25">
      <c r="C571" s="4"/>
      <c r="K571" s="1"/>
    </row>
    <row r="572" spans="3:11" ht="14.25" customHeight="1" x14ac:dyDescent="0.25">
      <c r="C572" s="4"/>
      <c r="K572" s="1"/>
    </row>
    <row r="573" spans="3:11" ht="14.25" customHeight="1" x14ac:dyDescent="0.25">
      <c r="C573" s="4"/>
      <c r="K573" s="1"/>
    </row>
    <row r="574" spans="3:11" ht="14.25" customHeight="1" x14ac:dyDescent="0.25">
      <c r="C574" s="4"/>
      <c r="K574" s="1"/>
    </row>
    <row r="575" spans="3:11" ht="14.25" customHeight="1" x14ac:dyDescent="0.25">
      <c r="C575" s="4"/>
      <c r="K575" s="1"/>
    </row>
    <row r="576" spans="3:11" ht="14.25" customHeight="1" x14ac:dyDescent="0.25">
      <c r="C576" s="4"/>
      <c r="K576" s="1"/>
    </row>
    <row r="577" spans="3:11" ht="14.25" customHeight="1" x14ac:dyDescent="0.25">
      <c r="C577" s="4"/>
      <c r="K577" s="1"/>
    </row>
    <row r="578" spans="3:11" ht="14.25" customHeight="1" x14ac:dyDescent="0.25">
      <c r="C578" s="4"/>
      <c r="K578" s="1"/>
    </row>
    <row r="579" spans="3:11" ht="14.25" customHeight="1" x14ac:dyDescent="0.25">
      <c r="C579" s="4"/>
      <c r="K579" s="1"/>
    </row>
    <row r="580" spans="3:11" ht="14.25" customHeight="1" x14ac:dyDescent="0.25">
      <c r="C580" s="4"/>
      <c r="K580" s="1"/>
    </row>
    <row r="581" spans="3:11" ht="14.25" customHeight="1" x14ac:dyDescent="0.25">
      <c r="C581" s="4"/>
      <c r="K581" s="1"/>
    </row>
    <row r="582" spans="3:11" ht="14.25" customHeight="1" x14ac:dyDescent="0.25">
      <c r="C582" s="4"/>
      <c r="K582" s="1"/>
    </row>
    <row r="583" spans="3:11" ht="14.25" customHeight="1" x14ac:dyDescent="0.25">
      <c r="C583" s="4"/>
      <c r="K583" s="1"/>
    </row>
    <row r="584" spans="3:11" ht="14.25" customHeight="1" x14ac:dyDescent="0.25">
      <c r="C584" s="4"/>
      <c r="K584" s="1"/>
    </row>
    <row r="585" spans="3:11" ht="14.25" customHeight="1" x14ac:dyDescent="0.25">
      <c r="C585" s="4"/>
      <c r="K585" s="1"/>
    </row>
    <row r="586" spans="3:11" ht="14.25" customHeight="1" x14ac:dyDescent="0.25">
      <c r="C586" s="4"/>
      <c r="K586" s="1"/>
    </row>
    <row r="587" spans="3:11" ht="14.25" customHeight="1" x14ac:dyDescent="0.25">
      <c r="C587" s="4"/>
      <c r="K587" s="1"/>
    </row>
    <row r="588" spans="3:11" ht="14.25" customHeight="1" x14ac:dyDescent="0.25">
      <c r="C588" s="4"/>
      <c r="K588" s="1"/>
    </row>
    <row r="589" spans="3:11" ht="14.25" customHeight="1" x14ac:dyDescent="0.25">
      <c r="C589" s="4"/>
      <c r="K589" s="1"/>
    </row>
    <row r="590" spans="3:11" ht="14.25" customHeight="1" x14ac:dyDescent="0.25">
      <c r="C590" s="4"/>
      <c r="K590" s="1"/>
    </row>
    <row r="591" spans="3:11" ht="14.25" customHeight="1" x14ac:dyDescent="0.25">
      <c r="C591" s="4"/>
      <c r="K591" s="1"/>
    </row>
    <row r="592" spans="3:11" ht="14.25" customHeight="1" x14ac:dyDescent="0.25">
      <c r="C592" s="4"/>
      <c r="K592" s="1"/>
    </row>
    <row r="593" spans="3:11" ht="14.25" customHeight="1" x14ac:dyDescent="0.25">
      <c r="C593" s="4"/>
      <c r="K593" s="1"/>
    </row>
    <row r="594" spans="3:11" ht="14.25" customHeight="1" x14ac:dyDescent="0.25">
      <c r="C594" s="4"/>
      <c r="K594" s="1"/>
    </row>
    <row r="595" spans="3:11" ht="14.25" customHeight="1" x14ac:dyDescent="0.25">
      <c r="C595" s="4"/>
      <c r="K595" s="1"/>
    </row>
    <row r="596" spans="3:11" ht="14.25" customHeight="1" x14ac:dyDescent="0.25">
      <c r="C596" s="4"/>
      <c r="K596" s="1"/>
    </row>
    <row r="597" spans="3:11" ht="14.25" customHeight="1" x14ac:dyDescent="0.25">
      <c r="C597" s="4"/>
      <c r="K597" s="1"/>
    </row>
    <row r="598" spans="3:11" ht="14.25" customHeight="1" x14ac:dyDescent="0.25">
      <c r="C598" s="4"/>
      <c r="K598" s="1"/>
    </row>
    <row r="599" spans="3:11" ht="14.25" customHeight="1" x14ac:dyDescent="0.25">
      <c r="C599" s="4"/>
      <c r="K599" s="1"/>
    </row>
    <row r="600" spans="3:11" ht="14.25" customHeight="1" x14ac:dyDescent="0.25">
      <c r="C600" s="4"/>
      <c r="K600" s="1"/>
    </row>
    <row r="601" spans="3:11" ht="14.25" customHeight="1" x14ac:dyDescent="0.25">
      <c r="C601" s="4"/>
      <c r="K601" s="1"/>
    </row>
    <row r="602" spans="3:11" ht="14.25" customHeight="1" x14ac:dyDescent="0.25">
      <c r="C602" s="4"/>
      <c r="K602" s="1"/>
    </row>
    <row r="603" spans="3:11" ht="14.25" customHeight="1" x14ac:dyDescent="0.25">
      <c r="C603" s="4"/>
      <c r="K603" s="1"/>
    </row>
    <row r="604" spans="3:11" ht="14.25" customHeight="1" x14ac:dyDescent="0.25">
      <c r="C604" s="4"/>
      <c r="K604" s="1"/>
    </row>
    <row r="605" spans="3:11" ht="14.25" customHeight="1" x14ac:dyDescent="0.25">
      <c r="C605" s="4"/>
      <c r="K605" s="1"/>
    </row>
    <row r="606" spans="3:11" ht="14.25" customHeight="1" x14ac:dyDescent="0.25">
      <c r="C606" s="4"/>
      <c r="K606" s="1"/>
    </row>
    <row r="607" spans="3:11" ht="14.25" customHeight="1" x14ac:dyDescent="0.25">
      <c r="C607" s="4"/>
      <c r="K607" s="1"/>
    </row>
    <row r="608" spans="3:11" ht="14.25" customHeight="1" x14ac:dyDescent="0.25">
      <c r="C608" s="4"/>
      <c r="K608" s="1"/>
    </row>
    <row r="609" spans="3:11" ht="14.25" customHeight="1" x14ac:dyDescent="0.25">
      <c r="C609" s="4"/>
      <c r="K609" s="1"/>
    </row>
    <row r="610" spans="3:11" ht="14.25" customHeight="1" x14ac:dyDescent="0.25">
      <c r="C610" s="4"/>
      <c r="K610" s="1"/>
    </row>
    <row r="611" spans="3:11" ht="14.25" customHeight="1" x14ac:dyDescent="0.25">
      <c r="C611" s="4"/>
      <c r="K611" s="1"/>
    </row>
    <row r="612" spans="3:11" ht="14.25" customHeight="1" x14ac:dyDescent="0.25">
      <c r="C612" s="4"/>
      <c r="K612" s="1"/>
    </row>
    <row r="613" spans="3:11" ht="14.25" customHeight="1" x14ac:dyDescent="0.25">
      <c r="C613" s="4"/>
      <c r="K613" s="1"/>
    </row>
    <row r="614" spans="3:11" ht="14.25" customHeight="1" x14ac:dyDescent="0.25">
      <c r="C614" s="4"/>
      <c r="K614" s="1"/>
    </row>
    <row r="615" spans="3:11" ht="14.25" customHeight="1" x14ac:dyDescent="0.25">
      <c r="C615" s="4"/>
      <c r="K615" s="1"/>
    </row>
    <row r="616" spans="3:11" ht="14.25" customHeight="1" x14ac:dyDescent="0.25">
      <c r="C616" s="4"/>
      <c r="K616" s="1"/>
    </row>
    <row r="617" spans="3:11" ht="14.25" customHeight="1" x14ac:dyDescent="0.25">
      <c r="C617" s="4"/>
      <c r="K617" s="1"/>
    </row>
    <row r="618" spans="3:11" ht="14.25" customHeight="1" x14ac:dyDescent="0.25">
      <c r="C618" s="4"/>
      <c r="K618" s="1"/>
    </row>
    <row r="619" spans="3:11" ht="14.25" customHeight="1" x14ac:dyDescent="0.25">
      <c r="C619" s="4"/>
      <c r="K619" s="1"/>
    </row>
    <row r="620" spans="3:11" ht="14.25" customHeight="1" x14ac:dyDescent="0.25">
      <c r="C620" s="4"/>
      <c r="K620" s="1"/>
    </row>
    <row r="621" spans="3:11" ht="14.25" customHeight="1" x14ac:dyDescent="0.25">
      <c r="C621" s="4"/>
      <c r="K621" s="1"/>
    </row>
    <row r="622" spans="3:11" ht="14.25" customHeight="1" x14ac:dyDescent="0.25">
      <c r="C622" s="4"/>
      <c r="K622" s="1"/>
    </row>
    <row r="623" spans="3:11" ht="14.25" customHeight="1" x14ac:dyDescent="0.25">
      <c r="C623" s="4"/>
      <c r="K623" s="1"/>
    </row>
    <row r="624" spans="3:11" ht="14.25" customHeight="1" x14ac:dyDescent="0.25">
      <c r="C624" s="4"/>
      <c r="K624" s="1"/>
    </row>
    <row r="625" spans="3:11" ht="14.25" customHeight="1" x14ac:dyDescent="0.25">
      <c r="C625" s="4"/>
      <c r="K625" s="1"/>
    </row>
    <row r="626" spans="3:11" ht="14.25" customHeight="1" x14ac:dyDescent="0.25">
      <c r="C626" s="4"/>
      <c r="K626" s="1"/>
    </row>
    <row r="627" spans="3:11" ht="14.25" customHeight="1" x14ac:dyDescent="0.25">
      <c r="C627" s="4"/>
      <c r="K627" s="1"/>
    </row>
    <row r="628" spans="3:11" ht="14.25" customHeight="1" x14ac:dyDescent="0.25">
      <c r="C628" s="4"/>
      <c r="K628" s="1"/>
    </row>
    <row r="629" spans="3:11" ht="14.25" customHeight="1" x14ac:dyDescent="0.25">
      <c r="C629" s="4"/>
      <c r="K629" s="1"/>
    </row>
    <row r="630" spans="3:11" ht="14.25" customHeight="1" x14ac:dyDescent="0.25">
      <c r="C630" s="4"/>
      <c r="K630" s="1"/>
    </row>
    <row r="631" spans="3:11" ht="14.25" customHeight="1" x14ac:dyDescent="0.25">
      <c r="C631" s="4"/>
      <c r="K631" s="1"/>
    </row>
    <row r="632" spans="3:11" ht="14.25" customHeight="1" x14ac:dyDescent="0.25">
      <c r="C632" s="4"/>
      <c r="K632" s="1"/>
    </row>
    <row r="633" spans="3:11" ht="14.25" customHeight="1" x14ac:dyDescent="0.25">
      <c r="C633" s="4"/>
      <c r="K633" s="1"/>
    </row>
    <row r="634" spans="3:11" ht="14.25" customHeight="1" x14ac:dyDescent="0.25">
      <c r="C634" s="4"/>
      <c r="K634" s="1"/>
    </row>
    <row r="635" spans="3:11" ht="14.25" customHeight="1" x14ac:dyDescent="0.25">
      <c r="C635" s="4"/>
      <c r="K635" s="1"/>
    </row>
    <row r="636" spans="3:11" ht="14.25" customHeight="1" x14ac:dyDescent="0.25">
      <c r="C636" s="4"/>
      <c r="K636" s="1"/>
    </row>
    <row r="637" spans="3:11" ht="14.25" customHeight="1" x14ac:dyDescent="0.25">
      <c r="C637" s="4"/>
      <c r="K637" s="1"/>
    </row>
    <row r="638" spans="3:11" ht="14.25" customHeight="1" x14ac:dyDescent="0.25">
      <c r="C638" s="4"/>
      <c r="K638" s="1"/>
    </row>
    <row r="639" spans="3:11" ht="14.25" customHeight="1" x14ac:dyDescent="0.25">
      <c r="C639" s="4"/>
      <c r="K639" s="1"/>
    </row>
    <row r="640" spans="3:11" ht="14.25" customHeight="1" x14ac:dyDescent="0.25">
      <c r="C640" s="4"/>
      <c r="K640" s="1"/>
    </row>
    <row r="641" spans="3:11" ht="14.25" customHeight="1" x14ac:dyDescent="0.25">
      <c r="C641" s="4"/>
      <c r="K641" s="1"/>
    </row>
    <row r="642" spans="3:11" ht="14.25" customHeight="1" x14ac:dyDescent="0.25">
      <c r="C642" s="4"/>
      <c r="K642" s="1"/>
    </row>
    <row r="643" spans="3:11" ht="14.25" customHeight="1" x14ac:dyDescent="0.25">
      <c r="C643" s="4"/>
      <c r="K643" s="1"/>
    </row>
    <row r="644" spans="3:11" ht="14.25" customHeight="1" x14ac:dyDescent="0.25">
      <c r="C644" s="4"/>
      <c r="K644" s="1"/>
    </row>
    <row r="645" spans="3:11" ht="14.25" customHeight="1" x14ac:dyDescent="0.25">
      <c r="C645" s="4"/>
      <c r="K645" s="1"/>
    </row>
    <row r="646" spans="3:11" ht="14.25" customHeight="1" x14ac:dyDescent="0.25">
      <c r="C646" s="4"/>
      <c r="K646" s="1"/>
    </row>
    <row r="647" spans="3:11" ht="14.25" customHeight="1" x14ac:dyDescent="0.25">
      <c r="C647" s="4"/>
      <c r="K647" s="1"/>
    </row>
    <row r="648" spans="3:11" ht="14.25" customHeight="1" x14ac:dyDescent="0.25">
      <c r="C648" s="4"/>
      <c r="K648" s="1"/>
    </row>
    <row r="649" spans="3:11" ht="14.25" customHeight="1" x14ac:dyDescent="0.25">
      <c r="C649" s="4"/>
      <c r="K649" s="1"/>
    </row>
    <row r="650" spans="3:11" ht="14.25" customHeight="1" x14ac:dyDescent="0.25">
      <c r="C650" s="4"/>
      <c r="K650" s="1"/>
    </row>
    <row r="651" spans="3:11" ht="14.25" customHeight="1" x14ac:dyDescent="0.25">
      <c r="C651" s="4"/>
      <c r="K651" s="1"/>
    </row>
    <row r="652" spans="3:11" ht="14.25" customHeight="1" x14ac:dyDescent="0.25">
      <c r="C652" s="4"/>
      <c r="K652" s="1"/>
    </row>
    <row r="653" spans="3:11" ht="14.25" customHeight="1" x14ac:dyDescent="0.25">
      <c r="C653" s="4"/>
      <c r="K653" s="1"/>
    </row>
    <row r="654" spans="3:11" ht="14.25" customHeight="1" x14ac:dyDescent="0.25">
      <c r="C654" s="4"/>
      <c r="K654" s="1"/>
    </row>
    <row r="655" spans="3:11" ht="14.25" customHeight="1" x14ac:dyDescent="0.25">
      <c r="C655" s="4"/>
      <c r="K655" s="1"/>
    </row>
    <row r="656" spans="3:11" ht="14.25" customHeight="1" x14ac:dyDescent="0.25">
      <c r="C656" s="4"/>
      <c r="K656" s="1"/>
    </row>
    <row r="657" spans="3:11" ht="14.25" customHeight="1" x14ac:dyDescent="0.25">
      <c r="C657" s="4"/>
      <c r="K657" s="1"/>
    </row>
    <row r="658" spans="3:11" ht="14.25" customHeight="1" x14ac:dyDescent="0.25">
      <c r="C658" s="4"/>
      <c r="K658" s="1"/>
    </row>
    <row r="659" spans="3:11" ht="14.25" customHeight="1" x14ac:dyDescent="0.25">
      <c r="C659" s="4"/>
      <c r="K659" s="1"/>
    </row>
    <row r="660" spans="3:11" ht="14.25" customHeight="1" x14ac:dyDescent="0.25">
      <c r="C660" s="4"/>
      <c r="K660" s="1"/>
    </row>
    <row r="661" spans="3:11" ht="14.25" customHeight="1" x14ac:dyDescent="0.25">
      <c r="C661" s="4"/>
      <c r="K661" s="1"/>
    </row>
    <row r="662" spans="3:11" ht="14.25" customHeight="1" x14ac:dyDescent="0.25">
      <c r="C662" s="4"/>
      <c r="K662" s="1"/>
    </row>
    <row r="663" spans="3:11" ht="14.25" customHeight="1" x14ac:dyDescent="0.25">
      <c r="C663" s="4"/>
      <c r="K663" s="1"/>
    </row>
    <row r="664" spans="3:11" ht="14.25" customHeight="1" x14ac:dyDescent="0.25">
      <c r="C664" s="4"/>
      <c r="K664" s="1"/>
    </row>
    <row r="665" spans="3:11" ht="14.25" customHeight="1" x14ac:dyDescent="0.25">
      <c r="C665" s="4"/>
      <c r="K665" s="1"/>
    </row>
    <row r="666" spans="3:11" ht="14.25" customHeight="1" x14ac:dyDescent="0.25">
      <c r="C666" s="4"/>
      <c r="K666" s="1"/>
    </row>
    <row r="667" spans="3:11" ht="14.25" customHeight="1" x14ac:dyDescent="0.25">
      <c r="C667" s="4"/>
      <c r="K667" s="1"/>
    </row>
    <row r="668" spans="3:11" ht="14.25" customHeight="1" x14ac:dyDescent="0.25">
      <c r="C668" s="4"/>
      <c r="K668" s="1"/>
    </row>
    <row r="669" spans="3:11" ht="14.25" customHeight="1" x14ac:dyDescent="0.25">
      <c r="C669" s="4"/>
      <c r="K669" s="1"/>
    </row>
    <row r="670" spans="3:11" ht="14.25" customHeight="1" x14ac:dyDescent="0.25">
      <c r="C670" s="4"/>
      <c r="K670" s="1"/>
    </row>
    <row r="671" spans="3:11" ht="14.25" customHeight="1" x14ac:dyDescent="0.25">
      <c r="C671" s="4"/>
      <c r="K671" s="1"/>
    </row>
    <row r="672" spans="3:11" ht="14.25" customHeight="1" x14ac:dyDescent="0.25">
      <c r="C672" s="4"/>
      <c r="K672" s="1"/>
    </row>
    <row r="673" spans="3:11" ht="14.25" customHeight="1" x14ac:dyDescent="0.25">
      <c r="C673" s="4"/>
      <c r="K673" s="1"/>
    </row>
    <row r="674" spans="3:11" ht="14.25" customHeight="1" x14ac:dyDescent="0.25">
      <c r="C674" s="4"/>
      <c r="K674" s="1"/>
    </row>
    <row r="675" spans="3:11" ht="14.25" customHeight="1" x14ac:dyDescent="0.25">
      <c r="C675" s="4"/>
      <c r="K675" s="1"/>
    </row>
    <row r="676" spans="3:11" ht="14.25" customHeight="1" x14ac:dyDescent="0.25">
      <c r="C676" s="4"/>
      <c r="K676" s="1"/>
    </row>
    <row r="677" spans="3:11" ht="14.25" customHeight="1" x14ac:dyDescent="0.25">
      <c r="C677" s="4"/>
      <c r="K677" s="1"/>
    </row>
    <row r="678" spans="3:11" ht="14.25" customHeight="1" x14ac:dyDescent="0.25">
      <c r="C678" s="4"/>
      <c r="K678" s="1"/>
    </row>
    <row r="679" spans="3:11" ht="14.25" customHeight="1" x14ac:dyDescent="0.25">
      <c r="C679" s="4"/>
      <c r="K679" s="1"/>
    </row>
    <row r="680" spans="3:11" ht="14.25" customHeight="1" x14ac:dyDescent="0.25">
      <c r="C680" s="4"/>
      <c r="K680" s="1"/>
    </row>
    <row r="681" spans="3:11" ht="14.25" customHeight="1" x14ac:dyDescent="0.25">
      <c r="C681" s="4"/>
      <c r="K681" s="1"/>
    </row>
    <row r="682" spans="3:11" ht="14.25" customHeight="1" x14ac:dyDescent="0.25">
      <c r="C682" s="4"/>
      <c r="K682" s="1"/>
    </row>
    <row r="683" spans="3:11" ht="14.25" customHeight="1" x14ac:dyDescent="0.25">
      <c r="C683" s="4"/>
      <c r="K683" s="1"/>
    </row>
    <row r="684" spans="3:11" ht="14.25" customHeight="1" x14ac:dyDescent="0.25">
      <c r="C684" s="4"/>
      <c r="K684" s="1"/>
    </row>
    <row r="685" spans="3:11" ht="14.25" customHeight="1" x14ac:dyDescent="0.25">
      <c r="C685" s="4"/>
      <c r="K685" s="1"/>
    </row>
    <row r="686" spans="3:11" ht="14.25" customHeight="1" x14ac:dyDescent="0.25">
      <c r="C686" s="4"/>
      <c r="K686" s="1"/>
    </row>
    <row r="687" spans="3:11" ht="14.25" customHeight="1" x14ac:dyDescent="0.25">
      <c r="C687" s="4"/>
      <c r="K687" s="1"/>
    </row>
    <row r="688" spans="3:11" ht="14.25" customHeight="1" x14ac:dyDescent="0.25">
      <c r="C688" s="4"/>
      <c r="K688" s="1"/>
    </row>
    <row r="689" spans="3:11" ht="14.25" customHeight="1" x14ac:dyDescent="0.25">
      <c r="C689" s="4"/>
      <c r="K689" s="1"/>
    </row>
    <row r="690" spans="3:11" ht="14.25" customHeight="1" x14ac:dyDescent="0.25">
      <c r="C690" s="4"/>
      <c r="K690" s="1"/>
    </row>
    <row r="691" spans="3:11" ht="14.25" customHeight="1" x14ac:dyDescent="0.25">
      <c r="C691" s="4"/>
      <c r="K691" s="1"/>
    </row>
    <row r="692" spans="3:11" ht="14.25" customHeight="1" x14ac:dyDescent="0.25">
      <c r="C692" s="4"/>
      <c r="K692" s="1"/>
    </row>
    <row r="693" spans="3:11" ht="14.25" customHeight="1" x14ac:dyDescent="0.25">
      <c r="C693" s="4"/>
      <c r="K693" s="1"/>
    </row>
    <row r="694" spans="3:11" ht="14.25" customHeight="1" x14ac:dyDescent="0.25">
      <c r="C694" s="4"/>
      <c r="K694" s="1"/>
    </row>
    <row r="695" spans="3:11" ht="14.25" customHeight="1" x14ac:dyDescent="0.25">
      <c r="C695" s="4"/>
      <c r="K695" s="1"/>
    </row>
    <row r="696" spans="3:11" ht="14.25" customHeight="1" x14ac:dyDescent="0.25">
      <c r="C696" s="4"/>
      <c r="K696" s="1"/>
    </row>
    <row r="697" spans="3:11" ht="14.25" customHeight="1" x14ac:dyDescent="0.25">
      <c r="C697" s="4"/>
      <c r="K697" s="1"/>
    </row>
    <row r="698" spans="3:11" ht="14.25" customHeight="1" x14ac:dyDescent="0.25">
      <c r="C698" s="4"/>
      <c r="K698" s="1"/>
    </row>
    <row r="699" spans="3:11" ht="14.25" customHeight="1" x14ac:dyDescent="0.25">
      <c r="C699" s="4"/>
      <c r="K699" s="1"/>
    </row>
    <row r="700" spans="3:11" ht="14.25" customHeight="1" x14ac:dyDescent="0.25">
      <c r="C700" s="4"/>
      <c r="K700" s="1"/>
    </row>
    <row r="701" spans="3:11" ht="14.25" customHeight="1" x14ac:dyDescent="0.25">
      <c r="C701" s="4"/>
      <c r="K701" s="1"/>
    </row>
    <row r="702" spans="3:11" ht="14.25" customHeight="1" x14ac:dyDescent="0.25">
      <c r="C702" s="4"/>
      <c r="K702" s="1"/>
    </row>
    <row r="703" spans="3:11" ht="14.25" customHeight="1" x14ac:dyDescent="0.25">
      <c r="C703" s="4"/>
      <c r="K703" s="1"/>
    </row>
    <row r="704" spans="3:11" ht="14.25" customHeight="1" x14ac:dyDescent="0.25">
      <c r="C704" s="4"/>
      <c r="K704" s="1"/>
    </row>
    <row r="705" spans="3:11" ht="14.25" customHeight="1" x14ac:dyDescent="0.25">
      <c r="C705" s="4"/>
      <c r="K705" s="1"/>
    </row>
    <row r="706" spans="3:11" ht="14.25" customHeight="1" x14ac:dyDescent="0.25">
      <c r="C706" s="4"/>
      <c r="K706" s="1"/>
    </row>
    <row r="707" spans="3:11" ht="14.25" customHeight="1" x14ac:dyDescent="0.25">
      <c r="C707" s="4"/>
      <c r="K707" s="1"/>
    </row>
    <row r="708" spans="3:11" ht="14.25" customHeight="1" x14ac:dyDescent="0.25">
      <c r="C708" s="4"/>
      <c r="K708" s="1"/>
    </row>
    <row r="709" spans="3:11" ht="14.25" customHeight="1" x14ac:dyDescent="0.25">
      <c r="C709" s="4"/>
      <c r="K709" s="1"/>
    </row>
    <row r="710" spans="3:11" ht="14.25" customHeight="1" x14ac:dyDescent="0.25">
      <c r="C710" s="4"/>
      <c r="K710" s="1"/>
    </row>
    <row r="711" spans="3:11" ht="14.25" customHeight="1" x14ac:dyDescent="0.25">
      <c r="C711" s="4"/>
      <c r="K711" s="1"/>
    </row>
    <row r="712" spans="3:11" ht="14.25" customHeight="1" x14ac:dyDescent="0.25">
      <c r="C712" s="4"/>
      <c r="K712" s="1"/>
    </row>
    <row r="713" spans="3:11" ht="14.25" customHeight="1" x14ac:dyDescent="0.25">
      <c r="C713" s="4"/>
      <c r="K713" s="1"/>
    </row>
    <row r="714" spans="3:11" ht="14.25" customHeight="1" x14ac:dyDescent="0.25">
      <c r="C714" s="4"/>
      <c r="K714" s="1"/>
    </row>
    <row r="715" spans="3:11" ht="14.25" customHeight="1" x14ac:dyDescent="0.25">
      <c r="C715" s="4"/>
      <c r="K715" s="1"/>
    </row>
    <row r="716" spans="3:11" ht="14.25" customHeight="1" x14ac:dyDescent="0.25">
      <c r="C716" s="4"/>
      <c r="K716" s="1"/>
    </row>
    <row r="717" spans="3:11" ht="14.25" customHeight="1" x14ac:dyDescent="0.25">
      <c r="C717" s="4"/>
      <c r="K717" s="1"/>
    </row>
    <row r="718" spans="3:11" ht="14.25" customHeight="1" x14ac:dyDescent="0.25">
      <c r="C718" s="4"/>
      <c r="K718" s="1"/>
    </row>
    <row r="719" spans="3:11" ht="14.25" customHeight="1" x14ac:dyDescent="0.25">
      <c r="C719" s="4"/>
      <c r="K719" s="1"/>
    </row>
    <row r="720" spans="3:11" ht="14.25" customHeight="1" x14ac:dyDescent="0.25">
      <c r="C720" s="4"/>
      <c r="K720" s="1"/>
    </row>
    <row r="721" spans="3:11" ht="14.25" customHeight="1" x14ac:dyDescent="0.25">
      <c r="C721" s="4"/>
      <c r="K721" s="1"/>
    </row>
    <row r="722" spans="3:11" ht="14.25" customHeight="1" x14ac:dyDescent="0.25">
      <c r="C722" s="4"/>
      <c r="K722" s="1"/>
    </row>
    <row r="723" spans="3:11" ht="14.25" customHeight="1" x14ac:dyDescent="0.25">
      <c r="C723" s="4"/>
      <c r="K723" s="1"/>
    </row>
    <row r="724" spans="3:11" ht="14.25" customHeight="1" x14ac:dyDescent="0.25">
      <c r="C724" s="4"/>
      <c r="K724" s="1"/>
    </row>
    <row r="725" spans="3:11" ht="14.25" customHeight="1" x14ac:dyDescent="0.25">
      <c r="C725" s="4"/>
      <c r="K725" s="1"/>
    </row>
    <row r="726" spans="3:11" ht="14.25" customHeight="1" x14ac:dyDescent="0.25">
      <c r="C726" s="4"/>
      <c r="K726" s="1"/>
    </row>
    <row r="727" spans="3:11" ht="14.25" customHeight="1" x14ac:dyDescent="0.25">
      <c r="C727" s="4"/>
      <c r="K727" s="1"/>
    </row>
    <row r="728" spans="3:11" ht="14.25" customHeight="1" x14ac:dyDescent="0.25">
      <c r="C728" s="4"/>
      <c r="K728" s="1"/>
    </row>
    <row r="729" spans="3:11" ht="14.25" customHeight="1" x14ac:dyDescent="0.25">
      <c r="C729" s="4"/>
      <c r="K729" s="1"/>
    </row>
    <row r="730" spans="3:11" ht="14.25" customHeight="1" x14ac:dyDescent="0.25">
      <c r="C730" s="4"/>
      <c r="K730" s="1"/>
    </row>
    <row r="731" spans="3:11" ht="14.25" customHeight="1" x14ac:dyDescent="0.25">
      <c r="C731" s="4"/>
      <c r="K731" s="1"/>
    </row>
    <row r="732" spans="3:11" ht="14.25" customHeight="1" x14ac:dyDescent="0.25">
      <c r="C732" s="4"/>
      <c r="K732" s="1"/>
    </row>
    <row r="733" spans="3:11" ht="14.25" customHeight="1" x14ac:dyDescent="0.25">
      <c r="C733" s="4"/>
      <c r="K733" s="1"/>
    </row>
    <row r="734" spans="3:11" ht="14.25" customHeight="1" x14ac:dyDescent="0.25">
      <c r="C734" s="4"/>
      <c r="K734" s="1"/>
    </row>
    <row r="735" spans="3:11" ht="14.25" customHeight="1" x14ac:dyDescent="0.25">
      <c r="C735" s="4"/>
      <c r="K735" s="1"/>
    </row>
    <row r="736" spans="3:11" ht="14.25" customHeight="1" x14ac:dyDescent="0.25">
      <c r="C736" s="4"/>
      <c r="K736" s="1"/>
    </row>
    <row r="737" spans="3:11" ht="14.25" customHeight="1" x14ac:dyDescent="0.25">
      <c r="C737" s="4"/>
      <c r="K737" s="1"/>
    </row>
    <row r="738" spans="3:11" ht="14.25" customHeight="1" x14ac:dyDescent="0.25">
      <c r="C738" s="4"/>
      <c r="K738" s="1"/>
    </row>
    <row r="739" spans="3:11" ht="14.25" customHeight="1" x14ac:dyDescent="0.25">
      <c r="C739" s="4"/>
      <c r="K739" s="1"/>
    </row>
    <row r="740" spans="3:11" ht="14.25" customHeight="1" x14ac:dyDescent="0.25">
      <c r="C740" s="4"/>
      <c r="K740" s="1"/>
    </row>
    <row r="741" spans="3:11" ht="14.25" customHeight="1" x14ac:dyDescent="0.25">
      <c r="C741" s="4"/>
      <c r="K741" s="1"/>
    </row>
    <row r="742" spans="3:11" ht="14.25" customHeight="1" x14ac:dyDescent="0.25">
      <c r="C742" s="4"/>
      <c r="K742" s="1"/>
    </row>
    <row r="743" spans="3:11" ht="14.25" customHeight="1" x14ac:dyDescent="0.25">
      <c r="C743" s="4"/>
      <c r="K743" s="1"/>
    </row>
    <row r="744" spans="3:11" ht="14.25" customHeight="1" x14ac:dyDescent="0.25">
      <c r="C744" s="4"/>
      <c r="K744" s="1"/>
    </row>
    <row r="745" spans="3:11" ht="14.25" customHeight="1" x14ac:dyDescent="0.25">
      <c r="C745" s="4"/>
      <c r="K745" s="1"/>
    </row>
    <row r="746" spans="3:11" ht="14.25" customHeight="1" x14ac:dyDescent="0.25">
      <c r="C746" s="4"/>
      <c r="K746" s="1"/>
    </row>
    <row r="747" spans="3:11" ht="14.25" customHeight="1" x14ac:dyDescent="0.25">
      <c r="C747" s="4"/>
      <c r="K747" s="1"/>
    </row>
    <row r="748" spans="3:11" ht="14.25" customHeight="1" x14ac:dyDescent="0.25">
      <c r="C748" s="4"/>
      <c r="K748" s="1"/>
    </row>
    <row r="749" spans="3:11" ht="14.25" customHeight="1" x14ac:dyDescent="0.25">
      <c r="C749" s="4"/>
      <c r="K749" s="1"/>
    </row>
    <row r="750" spans="3:11" ht="14.25" customHeight="1" x14ac:dyDescent="0.25">
      <c r="C750" s="4"/>
      <c r="K750" s="1"/>
    </row>
    <row r="751" spans="3:11" ht="14.25" customHeight="1" x14ac:dyDescent="0.25">
      <c r="C751" s="4"/>
      <c r="K751" s="1"/>
    </row>
    <row r="752" spans="3:11" ht="14.25" customHeight="1" x14ac:dyDescent="0.25">
      <c r="C752" s="4"/>
      <c r="K752" s="1"/>
    </row>
    <row r="753" spans="3:11" ht="14.25" customHeight="1" x14ac:dyDescent="0.25">
      <c r="C753" s="4"/>
      <c r="K753" s="1"/>
    </row>
    <row r="754" spans="3:11" ht="14.25" customHeight="1" x14ac:dyDescent="0.25">
      <c r="C754" s="4"/>
      <c r="K754" s="1"/>
    </row>
    <row r="755" spans="3:11" ht="14.25" customHeight="1" x14ac:dyDescent="0.25">
      <c r="C755" s="4"/>
      <c r="K755" s="1"/>
    </row>
    <row r="756" spans="3:11" ht="14.25" customHeight="1" x14ac:dyDescent="0.25">
      <c r="C756" s="4"/>
      <c r="K756" s="1"/>
    </row>
    <row r="757" spans="3:11" ht="14.25" customHeight="1" x14ac:dyDescent="0.25">
      <c r="C757" s="4"/>
      <c r="K757" s="1"/>
    </row>
    <row r="758" spans="3:11" ht="14.25" customHeight="1" x14ac:dyDescent="0.25">
      <c r="C758" s="4"/>
      <c r="K758" s="1"/>
    </row>
    <row r="759" spans="3:11" ht="14.25" customHeight="1" x14ac:dyDescent="0.25">
      <c r="C759" s="4"/>
      <c r="K759" s="1"/>
    </row>
    <row r="760" spans="3:11" ht="14.25" customHeight="1" x14ac:dyDescent="0.25">
      <c r="C760" s="4"/>
      <c r="K760" s="1"/>
    </row>
    <row r="761" spans="3:11" ht="14.25" customHeight="1" x14ac:dyDescent="0.25">
      <c r="C761" s="4"/>
      <c r="K761" s="1"/>
    </row>
    <row r="762" spans="3:11" ht="14.25" customHeight="1" x14ac:dyDescent="0.25">
      <c r="C762" s="4"/>
      <c r="K762" s="1"/>
    </row>
    <row r="763" spans="3:11" ht="14.25" customHeight="1" x14ac:dyDescent="0.25">
      <c r="C763" s="4"/>
      <c r="K763" s="1"/>
    </row>
    <row r="764" spans="3:11" ht="14.25" customHeight="1" x14ac:dyDescent="0.25">
      <c r="C764" s="4"/>
      <c r="K764" s="1"/>
    </row>
    <row r="765" spans="3:11" ht="14.25" customHeight="1" x14ac:dyDescent="0.25">
      <c r="C765" s="4"/>
      <c r="K765" s="1"/>
    </row>
    <row r="766" spans="3:11" ht="14.25" customHeight="1" x14ac:dyDescent="0.25">
      <c r="C766" s="4"/>
      <c r="K766" s="1"/>
    </row>
    <row r="767" spans="3:11" ht="14.25" customHeight="1" x14ac:dyDescent="0.25">
      <c r="C767" s="4"/>
      <c r="K767" s="1"/>
    </row>
    <row r="768" spans="3:11" ht="14.25" customHeight="1" x14ac:dyDescent="0.25">
      <c r="C768" s="4"/>
      <c r="K768" s="1"/>
    </row>
    <row r="769" spans="3:11" ht="14.25" customHeight="1" x14ac:dyDescent="0.25">
      <c r="C769" s="4"/>
      <c r="K769" s="1"/>
    </row>
    <row r="770" spans="3:11" ht="14.25" customHeight="1" x14ac:dyDescent="0.25">
      <c r="C770" s="4"/>
      <c r="K770" s="1"/>
    </row>
    <row r="771" spans="3:11" ht="14.25" customHeight="1" x14ac:dyDescent="0.25">
      <c r="C771" s="4"/>
      <c r="K771" s="1"/>
    </row>
    <row r="772" spans="3:11" ht="14.25" customHeight="1" x14ac:dyDescent="0.25">
      <c r="C772" s="4"/>
      <c r="K772" s="1"/>
    </row>
    <row r="773" spans="3:11" ht="14.25" customHeight="1" x14ac:dyDescent="0.25">
      <c r="C773" s="4"/>
      <c r="K773" s="1"/>
    </row>
    <row r="774" spans="3:11" ht="14.25" customHeight="1" x14ac:dyDescent="0.25">
      <c r="C774" s="4"/>
      <c r="K774" s="1"/>
    </row>
    <row r="775" spans="3:11" ht="14.25" customHeight="1" x14ac:dyDescent="0.25">
      <c r="C775" s="4"/>
      <c r="K775" s="1"/>
    </row>
    <row r="776" spans="3:11" ht="14.25" customHeight="1" x14ac:dyDescent="0.25">
      <c r="C776" s="4"/>
      <c r="K776" s="1"/>
    </row>
    <row r="777" spans="3:11" ht="14.25" customHeight="1" x14ac:dyDescent="0.25">
      <c r="C777" s="4"/>
      <c r="K777" s="1"/>
    </row>
    <row r="778" spans="3:11" ht="14.25" customHeight="1" x14ac:dyDescent="0.25">
      <c r="C778" s="4"/>
      <c r="K778" s="1"/>
    </row>
    <row r="779" spans="3:11" ht="14.25" customHeight="1" x14ac:dyDescent="0.25">
      <c r="C779" s="4"/>
      <c r="K779" s="1"/>
    </row>
    <row r="780" spans="3:11" ht="14.25" customHeight="1" x14ac:dyDescent="0.25">
      <c r="C780" s="4"/>
      <c r="K780" s="1"/>
    </row>
    <row r="781" spans="3:11" ht="14.25" customHeight="1" x14ac:dyDescent="0.25">
      <c r="C781" s="4"/>
      <c r="K781" s="1"/>
    </row>
    <row r="782" spans="3:11" ht="14.25" customHeight="1" x14ac:dyDescent="0.25">
      <c r="C782" s="4"/>
      <c r="K782" s="1"/>
    </row>
    <row r="783" spans="3:11" ht="14.25" customHeight="1" x14ac:dyDescent="0.25">
      <c r="C783" s="4"/>
      <c r="K783" s="1"/>
    </row>
    <row r="784" spans="3:11" ht="14.25" customHeight="1" x14ac:dyDescent="0.25">
      <c r="C784" s="4"/>
      <c r="K784" s="1"/>
    </row>
    <row r="785" spans="3:11" ht="14.25" customHeight="1" x14ac:dyDescent="0.25">
      <c r="C785" s="4"/>
      <c r="K785" s="1"/>
    </row>
    <row r="786" spans="3:11" ht="14.25" customHeight="1" x14ac:dyDescent="0.25">
      <c r="C786" s="4"/>
      <c r="K786" s="1"/>
    </row>
    <row r="787" spans="3:11" ht="14.25" customHeight="1" x14ac:dyDescent="0.25">
      <c r="C787" s="4"/>
      <c r="K787" s="1"/>
    </row>
    <row r="788" spans="3:11" ht="14.25" customHeight="1" x14ac:dyDescent="0.25">
      <c r="C788" s="4"/>
      <c r="K788" s="1"/>
    </row>
    <row r="789" spans="3:11" ht="14.25" customHeight="1" x14ac:dyDescent="0.25">
      <c r="C789" s="4"/>
      <c r="K789" s="1"/>
    </row>
    <row r="790" spans="3:11" ht="14.25" customHeight="1" x14ac:dyDescent="0.25">
      <c r="C790" s="4"/>
      <c r="K790" s="1"/>
    </row>
    <row r="791" spans="3:11" ht="14.25" customHeight="1" x14ac:dyDescent="0.25">
      <c r="C791" s="4"/>
      <c r="K791" s="1"/>
    </row>
    <row r="792" spans="3:11" ht="14.25" customHeight="1" x14ac:dyDescent="0.25">
      <c r="C792" s="4"/>
      <c r="K792" s="1"/>
    </row>
    <row r="793" spans="3:11" ht="14.25" customHeight="1" x14ac:dyDescent="0.25">
      <c r="C793" s="4"/>
      <c r="K793" s="1"/>
    </row>
    <row r="794" spans="3:11" ht="14.25" customHeight="1" x14ac:dyDescent="0.25">
      <c r="C794" s="4"/>
      <c r="K794" s="1"/>
    </row>
    <row r="795" spans="3:11" ht="14.25" customHeight="1" x14ac:dyDescent="0.25">
      <c r="C795" s="4"/>
      <c r="K795" s="1"/>
    </row>
    <row r="796" spans="3:11" ht="14.25" customHeight="1" x14ac:dyDescent="0.25">
      <c r="C796" s="4"/>
      <c r="K796" s="1"/>
    </row>
    <row r="797" spans="3:11" ht="14.25" customHeight="1" x14ac:dyDescent="0.25">
      <c r="C797" s="4"/>
      <c r="K797" s="1"/>
    </row>
    <row r="798" spans="3:11" ht="14.25" customHeight="1" x14ac:dyDescent="0.25">
      <c r="C798" s="4"/>
      <c r="K798" s="1"/>
    </row>
    <row r="799" spans="3:11" ht="14.25" customHeight="1" x14ac:dyDescent="0.25">
      <c r="C799" s="4"/>
      <c r="K799" s="1"/>
    </row>
    <row r="800" spans="3:11" ht="14.25" customHeight="1" x14ac:dyDescent="0.25">
      <c r="C800" s="4"/>
      <c r="K800" s="1"/>
    </row>
    <row r="801" spans="3:11" ht="14.25" customHeight="1" x14ac:dyDescent="0.25">
      <c r="C801" s="4"/>
      <c r="K801" s="1"/>
    </row>
    <row r="802" spans="3:11" ht="14.25" customHeight="1" x14ac:dyDescent="0.25">
      <c r="C802" s="4"/>
      <c r="K802" s="1"/>
    </row>
    <row r="803" spans="3:11" ht="14.25" customHeight="1" x14ac:dyDescent="0.25">
      <c r="C803" s="4"/>
      <c r="K803" s="1"/>
    </row>
    <row r="804" spans="3:11" ht="14.25" customHeight="1" x14ac:dyDescent="0.25">
      <c r="C804" s="4"/>
      <c r="K804" s="1"/>
    </row>
    <row r="805" spans="3:11" ht="14.25" customHeight="1" x14ac:dyDescent="0.25">
      <c r="C805" s="4"/>
      <c r="K805" s="1"/>
    </row>
    <row r="806" spans="3:11" ht="14.25" customHeight="1" x14ac:dyDescent="0.25">
      <c r="C806" s="4"/>
      <c r="K806" s="1"/>
    </row>
    <row r="807" spans="3:11" ht="14.25" customHeight="1" x14ac:dyDescent="0.25">
      <c r="C807" s="4"/>
      <c r="K807" s="1"/>
    </row>
    <row r="808" spans="3:11" ht="14.25" customHeight="1" x14ac:dyDescent="0.25">
      <c r="C808" s="4"/>
      <c r="K808" s="1"/>
    </row>
    <row r="809" spans="3:11" ht="14.25" customHeight="1" x14ac:dyDescent="0.25">
      <c r="C809" s="4"/>
      <c r="K809" s="1"/>
    </row>
    <row r="810" spans="3:11" ht="14.25" customHeight="1" x14ac:dyDescent="0.25">
      <c r="C810" s="4"/>
      <c r="K810" s="1"/>
    </row>
    <row r="811" spans="3:11" ht="14.25" customHeight="1" x14ac:dyDescent="0.25">
      <c r="C811" s="4"/>
      <c r="K811" s="1"/>
    </row>
    <row r="812" spans="3:11" ht="14.25" customHeight="1" x14ac:dyDescent="0.25">
      <c r="C812" s="4"/>
      <c r="K812" s="1"/>
    </row>
    <row r="813" spans="3:11" ht="14.25" customHeight="1" x14ac:dyDescent="0.25">
      <c r="C813" s="4"/>
      <c r="K813" s="1"/>
    </row>
    <row r="814" spans="3:11" ht="14.25" customHeight="1" x14ac:dyDescent="0.25">
      <c r="C814" s="4"/>
      <c r="K814" s="1"/>
    </row>
    <row r="815" spans="3:11" ht="14.25" customHeight="1" x14ac:dyDescent="0.25">
      <c r="C815" s="4"/>
      <c r="K815" s="1"/>
    </row>
    <row r="816" spans="3:11" ht="14.25" customHeight="1" x14ac:dyDescent="0.25">
      <c r="C816" s="4"/>
      <c r="K816" s="1"/>
    </row>
    <row r="817" spans="3:11" ht="14.25" customHeight="1" x14ac:dyDescent="0.25">
      <c r="C817" s="4"/>
      <c r="K817" s="1"/>
    </row>
    <row r="818" spans="3:11" ht="14.25" customHeight="1" x14ac:dyDescent="0.25">
      <c r="C818" s="4"/>
      <c r="K818" s="1"/>
    </row>
    <row r="819" spans="3:11" ht="14.25" customHeight="1" x14ac:dyDescent="0.25">
      <c r="C819" s="4"/>
      <c r="K819" s="1"/>
    </row>
    <row r="820" spans="3:11" ht="14.25" customHeight="1" x14ac:dyDescent="0.25">
      <c r="C820" s="4"/>
      <c r="K820" s="1"/>
    </row>
    <row r="821" spans="3:11" ht="14.25" customHeight="1" x14ac:dyDescent="0.25">
      <c r="C821" s="4"/>
      <c r="K821" s="1"/>
    </row>
    <row r="822" spans="3:11" ht="14.25" customHeight="1" x14ac:dyDescent="0.25">
      <c r="C822" s="4"/>
      <c r="K822" s="1"/>
    </row>
    <row r="823" spans="3:11" ht="14.25" customHeight="1" x14ac:dyDescent="0.25">
      <c r="C823" s="4"/>
      <c r="K823" s="1"/>
    </row>
    <row r="824" spans="3:11" ht="14.25" customHeight="1" x14ac:dyDescent="0.25">
      <c r="C824" s="4"/>
      <c r="K824" s="1"/>
    </row>
    <row r="825" spans="3:11" ht="14.25" customHeight="1" x14ac:dyDescent="0.25">
      <c r="C825" s="4"/>
      <c r="K825" s="1"/>
    </row>
    <row r="826" spans="3:11" ht="14.25" customHeight="1" x14ac:dyDescent="0.25">
      <c r="C826" s="4"/>
      <c r="K826" s="1"/>
    </row>
    <row r="827" spans="3:11" ht="14.25" customHeight="1" x14ac:dyDescent="0.25">
      <c r="C827" s="4"/>
      <c r="K827" s="1"/>
    </row>
    <row r="828" spans="3:11" ht="14.25" customHeight="1" x14ac:dyDescent="0.25">
      <c r="C828" s="4"/>
      <c r="K828" s="1"/>
    </row>
    <row r="829" spans="3:11" ht="14.25" customHeight="1" x14ac:dyDescent="0.25">
      <c r="C829" s="4"/>
      <c r="K829" s="1"/>
    </row>
    <row r="830" spans="3:11" ht="14.25" customHeight="1" x14ac:dyDescent="0.25">
      <c r="C830" s="4"/>
      <c r="K830" s="1"/>
    </row>
    <row r="831" spans="3:11" ht="14.25" customHeight="1" x14ac:dyDescent="0.25">
      <c r="C831" s="4"/>
      <c r="K831" s="1"/>
    </row>
    <row r="832" spans="3:11" ht="14.25" customHeight="1" x14ac:dyDescent="0.25">
      <c r="C832" s="4"/>
      <c r="K832" s="1"/>
    </row>
    <row r="833" spans="3:11" ht="14.25" customHeight="1" x14ac:dyDescent="0.25">
      <c r="C833" s="4"/>
      <c r="K833" s="1"/>
    </row>
    <row r="834" spans="3:11" ht="14.25" customHeight="1" x14ac:dyDescent="0.25">
      <c r="C834" s="4"/>
      <c r="K834" s="1"/>
    </row>
    <row r="835" spans="3:11" ht="14.25" customHeight="1" x14ac:dyDescent="0.25">
      <c r="C835" s="4"/>
      <c r="K835" s="1"/>
    </row>
    <row r="836" spans="3:11" ht="14.25" customHeight="1" x14ac:dyDescent="0.25">
      <c r="C836" s="4"/>
      <c r="K836" s="1"/>
    </row>
    <row r="837" spans="3:11" ht="14.25" customHeight="1" x14ac:dyDescent="0.25">
      <c r="C837" s="4"/>
      <c r="K837" s="1"/>
    </row>
    <row r="838" spans="3:11" ht="14.25" customHeight="1" x14ac:dyDescent="0.25">
      <c r="C838" s="4"/>
      <c r="K838" s="1"/>
    </row>
    <row r="839" spans="3:11" ht="14.25" customHeight="1" x14ac:dyDescent="0.25">
      <c r="C839" s="4"/>
      <c r="K839" s="1"/>
    </row>
    <row r="840" spans="3:11" ht="14.25" customHeight="1" x14ac:dyDescent="0.25">
      <c r="C840" s="4"/>
      <c r="K840" s="1"/>
    </row>
    <row r="841" spans="3:11" ht="14.25" customHeight="1" x14ac:dyDescent="0.25">
      <c r="C841" s="4"/>
      <c r="K841" s="1"/>
    </row>
    <row r="842" spans="3:11" ht="14.25" customHeight="1" x14ac:dyDescent="0.25">
      <c r="C842" s="4"/>
      <c r="K842" s="1"/>
    </row>
    <row r="843" spans="3:11" ht="14.25" customHeight="1" x14ac:dyDescent="0.25">
      <c r="C843" s="4"/>
      <c r="K843" s="1"/>
    </row>
    <row r="844" spans="3:11" ht="14.25" customHeight="1" x14ac:dyDescent="0.25">
      <c r="C844" s="4"/>
      <c r="K844" s="1"/>
    </row>
    <row r="845" spans="3:11" ht="14.25" customHeight="1" x14ac:dyDescent="0.25">
      <c r="C845" s="4"/>
      <c r="K845" s="1"/>
    </row>
    <row r="846" spans="3:11" ht="14.25" customHeight="1" x14ac:dyDescent="0.25">
      <c r="C846" s="4"/>
      <c r="K846" s="1"/>
    </row>
    <row r="847" spans="3:11" ht="14.25" customHeight="1" x14ac:dyDescent="0.25">
      <c r="C847" s="4"/>
      <c r="K847" s="1"/>
    </row>
    <row r="848" spans="3:11" ht="14.25" customHeight="1" x14ac:dyDescent="0.25">
      <c r="C848" s="4"/>
      <c r="K848" s="1"/>
    </row>
    <row r="849" spans="3:11" ht="14.25" customHeight="1" x14ac:dyDescent="0.25">
      <c r="C849" s="4"/>
      <c r="K849" s="1"/>
    </row>
    <row r="850" spans="3:11" ht="14.25" customHeight="1" x14ac:dyDescent="0.25">
      <c r="C850" s="4"/>
      <c r="K850" s="1"/>
    </row>
    <row r="851" spans="3:11" ht="14.25" customHeight="1" x14ac:dyDescent="0.25">
      <c r="C851" s="4"/>
      <c r="K851" s="1"/>
    </row>
    <row r="852" spans="3:11" ht="14.25" customHeight="1" x14ac:dyDescent="0.25">
      <c r="C852" s="4"/>
      <c r="K852" s="1"/>
    </row>
    <row r="853" spans="3:11" ht="14.25" customHeight="1" x14ac:dyDescent="0.25">
      <c r="C853" s="4"/>
      <c r="K853" s="1"/>
    </row>
    <row r="854" spans="3:11" ht="14.25" customHeight="1" x14ac:dyDescent="0.25">
      <c r="C854" s="4"/>
      <c r="K854" s="1"/>
    </row>
    <row r="855" spans="3:11" ht="14.25" customHeight="1" x14ac:dyDescent="0.25">
      <c r="C855" s="4"/>
      <c r="K855" s="1"/>
    </row>
    <row r="856" spans="3:11" ht="14.25" customHeight="1" x14ac:dyDescent="0.25">
      <c r="C856" s="4"/>
      <c r="K856" s="1"/>
    </row>
    <row r="857" spans="3:11" ht="14.25" customHeight="1" x14ac:dyDescent="0.25">
      <c r="C857" s="4"/>
      <c r="K857" s="1"/>
    </row>
    <row r="858" spans="3:11" ht="14.25" customHeight="1" x14ac:dyDescent="0.25">
      <c r="C858" s="4"/>
      <c r="K858" s="1"/>
    </row>
    <row r="859" spans="3:11" ht="14.25" customHeight="1" x14ac:dyDescent="0.25">
      <c r="C859" s="4"/>
      <c r="K859" s="1"/>
    </row>
    <row r="860" spans="3:11" ht="14.25" customHeight="1" x14ac:dyDescent="0.25">
      <c r="C860" s="4"/>
      <c r="K860" s="1"/>
    </row>
    <row r="861" spans="3:11" ht="14.25" customHeight="1" x14ac:dyDescent="0.25">
      <c r="C861" s="4"/>
      <c r="K861" s="1"/>
    </row>
    <row r="862" spans="3:11" ht="14.25" customHeight="1" x14ac:dyDescent="0.25">
      <c r="C862" s="4"/>
      <c r="K862" s="1"/>
    </row>
    <row r="863" spans="3:11" ht="14.25" customHeight="1" x14ac:dyDescent="0.25">
      <c r="C863" s="4"/>
      <c r="K863" s="1"/>
    </row>
    <row r="864" spans="3:11" ht="14.25" customHeight="1" x14ac:dyDescent="0.25">
      <c r="C864" s="4"/>
      <c r="K864" s="1"/>
    </row>
    <row r="865" spans="3:11" ht="14.25" customHeight="1" x14ac:dyDescent="0.25">
      <c r="C865" s="4"/>
      <c r="K865" s="1"/>
    </row>
    <row r="866" spans="3:11" ht="14.25" customHeight="1" x14ac:dyDescent="0.25">
      <c r="C866" s="4"/>
      <c r="K866" s="1"/>
    </row>
    <row r="867" spans="3:11" ht="14.25" customHeight="1" x14ac:dyDescent="0.25">
      <c r="C867" s="4"/>
      <c r="K867" s="1"/>
    </row>
    <row r="868" spans="3:11" ht="14.25" customHeight="1" x14ac:dyDescent="0.25">
      <c r="C868" s="4"/>
      <c r="K868" s="1"/>
    </row>
    <row r="869" spans="3:11" ht="14.25" customHeight="1" x14ac:dyDescent="0.25">
      <c r="C869" s="4"/>
      <c r="K869" s="1"/>
    </row>
    <row r="870" spans="3:11" ht="14.25" customHeight="1" x14ac:dyDescent="0.25">
      <c r="C870" s="4"/>
      <c r="K870" s="1"/>
    </row>
    <row r="871" spans="3:11" ht="14.25" customHeight="1" x14ac:dyDescent="0.25">
      <c r="C871" s="4"/>
      <c r="K871" s="1"/>
    </row>
    <row r="872" spans="3:11" ht="14.25" customHeight="1" x14ac:dyDescent="0.25">
      <c r="C872" s="4"/>
      <c r="K872" s="1"/>
    </row>
    <row r="873" spans="3:11" ht="14.25" customHeight="1" x14ac:dyDescent="0.25">
      <c r="C873" s="4"/>
      <c r="K873" s="1"/>
    </row>
    <row r="874" spans="3:11" ht="14.25" customHeight="1" x14ac:dyDescent="0.25">
      <c r="C874" s="4"/>
      <c r="K874" s="1"/>
    </row>
    <row r="875" spans="3:11" ht="14.25" customHeight="1" x14ac:dyDescent="0.25">
      <c r="C875" s="4"/>
      <c r="K875" s="1"/>
    </row>
    <row r="876" spans="3:11" ht="14.25" customHeight="1" x14ac:dyDescent="0.25">
      <c r="C876" s="4"/>
      <c r="K876" s="1"/>
    </row>
    <row r="877" spans="3:11" ht="14.25" customHeight="1" x14ac:dyDescent="0.25">
      <c r="C877" s="4"/>
      <c r="K877" s="1"/>
    </row>
    <row r="878" spans="3:11" ht="14.25" customHeight="1" x14ac:dyDescent="0.25">
      <c r="C878" s="4"/>
      <c r="K878" s="1"/>
    </row>
    <row r="879" spans="3:11" ht="14.25" customHeight="1" x14ac:dyDescent="0.25">
      <c r="C879" s="4"/>
      <c r="K879" s="1"/>
    </row>
    <row r="880" spans="3:11" ht="14.25" customHeight="1" x14ac:dyDescent="0.25">
      <c r="C880" s="4"/>
      <c r="K880" s="1"/>
    </row>
    <row r="881" spans="3:11" ht="14.25" customHeight="1" x14ac:dyDescent="0.25">
      <c r="C881" s="4"/>
      <c r="K881" s="1"/>
    </row>
    <row r="882" spans="3:11" ht="14.25" customHeight="1" x14ac:dyDescent="0.25">
      <c r="C882" s="4"/>
      <c r="K882" s="1"/>
    </row>
    <row r="883" spans="3:11" ht="14.25" customHeight="1" x14ac:dyDescent="0.25">
      <c r="C883" s="4"/>
      <c r="K883" s="1"/>
    </row>
    <row r="884" spans="3:11" ht="14.25" customHeight="1" x14ac:dyDescent="0.25">
      <c r="C884" s="4"/>
      <c r="K884" s="1"/>
    </row>
    <row r="885" spans="3:11" ht="14.25" customHeight="1" x14ac:dyDescent="0.25">
      <c r="C885" s="4"/>
      <c r="K885" s="1"/>
    </row>
    <row r="886" spans="3:11" ht="14.25" customHeight="1" x14ac:dyDescent="0.25">
      <c r="C886" s="4"/>
      <c r="K886" s="1"/>
    </row>
    <row r="887" spans="3:11" ht="14.25" customHeight="1" x14ac:dyDescent="0.25">
      <c r="C887" s="4"/>
      <c r="K887" s="1"/>
    </row>
    <row r="888" spans="3:11" ht="14.25" customHeight="1" x14ac:dyDescent="0.25">
      <c r="C888" s="4"/>
      <c r="K888" s="1"/>
    </row>
    <row r="889" spans="3:11" ht="14.25" customHeight="1" x14ac:dyDescent="0.25">
      <c r="C889" s="4"/>
      <c r="K889" s="1"/>
    </row>
    <row r="890" spans="3:11" ht="14.25" customHeight="1" x14ac:dyDescent="0.25">
      <c r="C890" s="4"/>
      <c r="K890" s="1"/>
    </row>
    <row r="891" spans="3:11" ht="14.25" customHeight="1" x14ac:dyDescent="0.25">
      <c r="C891" s="4"/>
      <c r="K891" s="1"/>
    </row>
    <row r="892" spans="3:11" ht="14.25" customHeight="1" x14ac:dyDescent="0.25">
      <c r="C892" s="4"/>
      <c r="K892" s="1"/>
    </row>
    <row r="893" spans="3:11" ht="14.25" customHeight="1" x14ac:dyDescent="0.25">
      <c r="C893" s="4"/>
      <c r="K893" s="1"/>
    </row>
    <row r="894" spans="3:11" ht="14.25" customHeight="1" x14ac:dyDescent="0.25">
      <c r="C894" s="4"/>
      <c r="K894" s="1"/>
    </row>
    <row r="895" spans="3:11" ht="14.25" customHeight="1" x14ac:dyDescent="0.25">
      <c r="C895" s="4"/>
      <c r="K895" s="1"/>
    </row>
    <row r="896" spans="3:11" ht="14.25" customHeight="1" x14ac:dyDescent="0.25">
      <c r="C896" s="4"/>
      <c r="K896" s="1"/>
    </row>
    <row r="897" spans="3:11" ht="14.25" customHeight="1" x14ac:dyDescent="0.25">
      <c r="C897" s="4"/>
      <c r="K897" s="1"/>
    </row>
    <row r="898" spans="3:11" ht="14.25" customHeight="1" x14ac:dyDescent="0.25">
      <c r="C898" s="4"/>
      <c r="K898" s="1"/>
    </row>
    <row r="899" spans="3:11" ht="14.25" customHeight="1" x14ac:dyDescent="0.25">
      <c r="C899" s="4"/>
      <c r="K899" s="1"/>
    </row>
    <row r="900" spans="3:11" ht="14.25" customHeight="1" x14ac:dyDescent="0.25">
      <c r="C900" s="4"/>
      <c r="K900" s="1"/>
    </row>
    <row r="901" spans="3:11" ht="14.25" customHeight="1" x14ac:dyDescent="0.25">
      <c r="C901" s="4"/>
      <c r="K901" s="1"/>
    </row>
    <row r="902" spans="3:11" ht="14.25" customHeight="1" x14ac:dyDescent="0.25">
      <c r="C902" s="4"/>
      <c r="K902" s="1"/>
    </row>
    <row r="903" spans="3:11" ht="14.25" customHeight="1" x14ac:dyDescent="0.25">
      <c r="C903" s="4"/>
      <c r="K903" s="1"/>
    </row>
    <row r="904" spans="3:11" ht="14.25" customHeight="1" x14ac:dyDescent="0.25">
      <c r="C904" s="4"/>
      <c r="K904" s="1"/>
    </row>
    <row r="905" spans="3:11" ht="14.25" customHeight="1" x14ac:dyDescent="0.25">
      <c r="C905" s="4"/>
      <c r="K905" s="1"/>
    </row>
    <row r="906" spans="3:11" ht="14.25" customHeight="1" x14ac:dyDescent="0.25">
      <c r="C906" s="4"/>
      <c r="K906" s="1"/>
    </row>
    <row r="907" spans="3:11" ht="14.25" customHeight="1" x14ac:dyDescent="0.25">
      <c r="C907" s="4"/>
      <c r="K907" s="1"/>
    </row>
    <row r="908" spans="3:11" ht="14.25" customHeight="1" x14ac:dyDescent="0.25">
      <c r="C908" s="4"/>
      <c r="K908" s="1"/>
    </row>
    <row r="909" spans="3:11" ht="14.25" customHeight="1" x14ac:dyDescent="0.25">
      <c r="C909" s="4"/>
      <c r="K909" s="1"/>
    </row>
    <row r="910" spans="3:11" ht="14.25" customHeight="1" x14ac:dyDescent="0.25">
      <c r="C910" s="4"/>
      <c r="K910" s="1"/>
    </row>
    <row r="911" spans="3:11" ht="14.25" customHeight="1" x14ac:dyDescent="0.25">
      <c r="C911" s="4"/>
      <c r="K911" s="1"/>
    </row>
    <row r="912" spans="3:11" ht="14.25" customHeight="1" x14ac:dyDescent="0.25">
      <c r="C912" s="4"/>
      <c r="K912" s="1"/>
    </row>
    <row r="913" spans="3:11" ht="14.25" customHeight="1" x14ac:dyDescent="0.25">
      <c r="C913" s="4"/>
      <c r="K913" s="1"/>
    </row>
    <row r="914" spans="3:11" ht="14.25" customHeight="1" x14ac:dyDescent="0.25">
      <c r="C914" s="4"/>
      <c r="K914" s="1"/>
    </row>
    <row r="915" spans="3:11" ht="14.25" customHeight="1" x14ac:dyDescent="0.25">
      <c r="C915" s="4"/>
      <c r="K915" s="1"/>
    </row>
    <row r="916" spans="3:11" ht="14.25" customHeight="1" x14ac:dyDescent="0.25">
      <c r="C916" s="4"/>
      <c r="K916" s="1"/>
    </row>
    <row r="917" spans="3:11" ht="14.25" customHeight="1" x14ac:dyDescent="0.25">
      <c r="C917" s="4"/>
      <c r="K917" s="1"/>
    </row>
    <row r="918" spans="3:11" ht="14.25" customHeight="1" x14ac:dyDescent="0.25">
      <c r="C918" s="4"/>
      <c r="K918" s="1"/>
    </row>
    <row r="919" spans="3:11" ht="14.25" customHeight="1" x14ac:dyDescent="0.25">
      <c r="C919" s="4"/>
      <c r="K919" s="1"/>
    </row>
    <row r="920" spans="3:11" ht="14.25" customHeight="1" x14ac:dyDescent="0.25">
      <c r="C920" s="4"/>
      <c r="K920" s="1"/>
    </row>
    <row r="921" spans="3:11" ht="14.25" customHeight="1" x14ac:dyDescent="0.25">
      <c r="C921" s="4"/>
      <c r="K921" s="1"/>
    </row>
    <row r="922" spans="3:11" ht="14.25" customHeight="1" x14ac:dyDescent="0.25">
      <c r="C922" s="4"/>
      <c r="K922" s="1"/>
    </row>
    <row r="923" spans="3:11" ht="14.25" customHeight="1" x14ac:dyDescent="0.25">
      <c r="C923" s="4"/>
      <c r="K923" s="1"/>
    </row>
    <row r="924" spans="3:11" ht="14.25" customHeight="1" x14ac:dyDescent="0.25">
      <c r="C924" s="4"/>
      <c r="K924" s="1"/>
    </row>
    <row r="925" spans="3:11" ht="14.25" customHeight="1" x14ac:dyDescent="0.25">
      <c r="C925" s="4"/>
      <c r="K925" s="1"/>
    </row>
    <row r="926" spans="3:11" ht="14.25" customHeight="1" x14ac:dyDescent="0.25">
      <c r="C926" s="4"/>
      <c r="K926" s="1"/>
    </row>
    <row r="927" spans="3:11" ht="14.25" customHeight="1" x14ac:dyDescent="0.25">
      <c r="C927" s="4"/>
      <c r="K927" s="1"/>
    </row>
    <row r="928" spans="3:11" ht="14.25" customHeight="1" x14ac:dyDescent="0.25">
      <c r="C928" s="4"/>
      <c r="K928" s="1"/>
    </row>
    <row r="929" spans="3:11" ht="14.25" customHeight="1" x14ac:dyDescent="0.25">
      <c r="C929" s="4"/>
      <c r="K929" s="1"/>
    </row>
    <row r="930" spans="3:11" ht="14.25" customHeight="1" x14ac:dyDescent="0.25">
      <c r="C930" s="4"/>
      <c r="K930" s="1"/>
    </row>
    <row r="931" spans="3:11" ht="14.25" customHeight="1" x14ac:dyDescent="0.25">
      <c r="C931" s="4"/>
      <c r="K931" s="1"/>
    </row>
    <row r="932" spans="3:11" ht="14.25" customHeight="1" x14ac:dyDescent="0.25">
      <c r="C932" s="4"/>
      <c r="K932" s="1"/>
    </row>
    <row r="933" spans="3:11" ht="14.25" customHeight="1" x14ac:dyDescent="0.25">
      <c r="C933" s="4"/>
      <c r="K933" s="1"/>
    </row>
    <row r="934" spans="3:11" ht="14.25" customHeight="1" x14ac:dyDescent="0.25">
      <c r="C934" s="4"/>
      <c r="K934" s="1"/>
    </row>
    <row r="935" spans="3:11" ht="14.25" customHeight="1" x14ac:dyDescent="0.25">
      <c r="C935" s="4"/>
      <c r="K935" s="1"/>
    </row>
    <row r="936" spans="3:11" ht="14.25" customHeight="1" x14ac:dyDescent="0.25">
      <c r="C936" s="4"/>
      <c r="K936" s="1"/>
    </row>
    <row r="937" spans="3:11" ht="14.25" customHeight="1" x14ac:dyDescent="0.25">
      <c r="C937" s="4"/>
      <c r="K937" s="1"/>
    </row>
    <row r="938" spans="3:11" ht="14.25" customHeight="1" x14ac:dyDescent="0.25">
      <c r="C938" s="4"/>
      <c r="K938" s="1"/>
    </row>
    <row r="939" spans="3:11" ht="14.25" customHeight="1" x14ac:dyDescent="0.25">
      <c r="C939" s="4"/>
      <c r="K939" s="1"/>
    </row>
    <row r="940" spans="3:11" ht="14.25" customHeight="1" x14ac:dyDescent="0.25">
      <c r="C940" s="4"/>
      <c r="K940" s="1"/>
    </row>
    <row r="941" spans="3:11" ht="14.25" customHeight="1" x14ac:dyDescent="0.25">
      <c r="C941" s="4"/>
      <c r="K941" s="1"/>
    </row>
    <row r="942" spans="3:11" ht="14.25" customHeight="1" x14ac:dyDescent="0.25">
      <c r="C942" s="4"/>
      <c r="K942" s="1"/>
    </row>
    <row r="943" spans="3:11" ht="14.25" customHeight="1" x14ac:dyDescent="0.25">
      <c r="C943" s="4"/>
      <c r="K943" s="1"/>
    </row>
    <row r="944" spans="3:11" ht="14.25" customHeight="1" x14ac:dyDescent="0.25">
      <c r="C944" s="4"/>
      <c r="K944" s="1"/>
    </row>
    <row r="945" spans="3:11" ht="14.25" customHeight="1" x14ac:dyDescent="0.25">
      <c r="C945" s="4"/>
      <c r="K945" s="1"/>
    </row>
    <row r="946" spans="3:11" ht="14.25" customHeight="1" x14ac:dyDescent="0.25">
      <c r="C946" s="4"/>
      <c r="K946" s="1"/>
    </row>
    <row r="947" spans="3:11" ht="14.25" customHeight="1" x14ac:dyDescent="0.25">
      <c r="C947" s="4"/>
      <c r="K947" s="1"/>
    </row>
    <row r="948" spans="3:11" ht="14.25" customHeight="1" x14ac:dyDescent="0.25">
      <c r="C948" s="4"/>
      <c r="K948" s="1"/>
    </row>
    <row r="949" spans="3:11" ht="14.25" customHeight="1" x14ac:dyDescent="0.25">
      <c r="C949" s="4"/>
      <c r="K949" s="1"/>
    </row>
    <row r="950" spans="3:11" ht="14.25" customHeight="1" x14ac:dyDescent="0.25">
      <c r="C950" s="4"/>
      <c r="K950" s="1"/>
    </row>
    <row r="951" spans="3:11" ht="14.25" customHeight="1" x14ac:dyDescent="0.25">
      <c r="C951" s="4"/>
      <c r="K951" s="1"/>
    </row>
    <row r="952" spans="3:11" ht="14.25" customHeight="1" x14ac:dyDescent="0.25">
      <c r="C952" s="4"/>
      <c r="K952" s="1"/>
    </row>
    <row r="953" spans="3:11" ht="14.25" customHeight="1" x14ac:dyDescent="0.25">
      <c r="C953" s="4"/>
      <c r="K953" s="1"/>
    </row>
    <row r="954" spans="3:11" ht="14.25" customHeight="1" x14ac:dyDescent="0.25">
      <c r="C954" s="4"/>
      <c r="K954" s="1"/>
    </row>
    <row r="955" spans="3:11" ht="14.25" customHeight="1" x14ac:dyDescent="0.25">
      <c r="C955" s="4"/>
      <c r="K955" s="1"/>
    </row>
    <row r="956" spans="3:11" ht="14.25" customHeight="1" x14ac:dyDescent="0.25">
      <c r="C956" s="4"/>
      <c r="K956" s="1"/>
    </row>
    <row r="957" spans="3:11" ht="14.25" customHeight="1" x14ac:dyDescent="0.25">
      <c r="C957" s="4"/>
      <c r="K957" s="1"/>
    </row>
    <row r="958" spans="3:11" ht="14.25" customHeight="1" x14ac:dyDescent="0.25">
      <c r="C958" s="4"/>
      <c r="K958" s="1"/>
    </row>
    <row r="959" spans="3:11" ht="14.25" customHeight="1" x14ac:dyDescent="0.25">
      <c r="C959" s="4"/>
      <c r="K959" s="1"/>
    </row>
    <row r="960" spans="3:11" ht="14.25" customHeight="1" x14ac:dyDescent="0.25">
      <c r="C960" s="4"/>
      <c r="K960" s="1"/>
    </row>
    <row r="961" spans="3:11" ht="14.25" customHeight="1" x14ac:dyDescent="0.25">
      <c r="C961" s="4"/>
      <c r="K961" s="1"/>
    </row>
    <row r="962" spans="3:11" ht="14.25" customHeight="1" x14ac:dyDescent="0.25">
      <c r="C962" s="4"/>
      <c r="K962" s="1"/>
    </row>
    <row r="963" spans="3:11" ht="14.25" customHeight="1" x14ac:dyDescent="0.25">
      <c r="C963" s="4"/>
      <c r="K963" s="1"/>
    </row>
    <row r="964" spans="3:11" ht="14.25" customHeight="1" x14ac:dyDescent="0.25">
      <c r="C964" s="4"/>
      <c r="K964" s="1"/>
    </row>
    <row r="965" spans="3:11" ht="14.25" customHeight="1" x14ac:dyDescent="0.25">
      <c r="C965" s="4"/>
      <c r="K965" s="1"/>
    </row>
    <row r="966" spans="3:11" ht="14.25" customHeight="1" x14ac:dyDescent="0.25">
      <c r="C966" s="4"/>
      <c r="K966" s="1"/>
    </row>
    <row r="967" spans="3:11" ht="14.25" customHeight="1" x14ac:dyDescent="0.25">
      <c r="C967" s="4"/>
      <c r="K967" s="1"/>
    </row>
    <row r="968" spans="3:11" ht="14.25" customHeight="1" x14ac:dyDescent="0.25">
      <c r="C968" s="4"/>
      <c r="K968" s="1"/>
    </row>
    <row r="969" spans="3:11" ht="14.25" customHeight="1" x14ac:dyDescent="0.25">
      <c r="C969" s="4"/>
      <c r="K969" s="1"/>
    </row>
    <row r="970" spans="3:11" ht="14.25" customHeight="1" x14ac:dyDescent="0.25">
      <c r="C970" s="4"/>
      <c r="K970" s="1"/>
    </row>
    <row r="971" spans="3:11" ht="14.25" customHeight="1" x14ac:dyDescent="0.25">
      <c r="C971" s="4"/>
      <c r="K971" s="1"/>
    </row>
    <row r="972" spans="3:11" ht="14.25" customHeight="1" x14ac:dyDescent="0.25">
      <c r="C972" s="4"/>
      <c r="K972" s="1"/>
    </row>
    <row r="973" spans="3:11" ht="14.25" customHeight="1" x14ac:dyDescent="0.25">
      <c r="C973" s="4"/>
      <c r="K973" s="1"/>
    </row>
    <row r="974" spans="3:11" ht="14.25" customHeight="1" x14ac:dyDescent="0.25">
      <c r="C974" s="4"/>
      <c r="K974" s="1"/>
    </row>
    <row r="975" spans="3:11" ht="14.25" customHeight="1" x14ac:dyDescent="0.25">
      <c r="C975" s="4"/>
      <c r="K975" s="1"/>
    </row>
    <row r="976" spans="3:11" ht="14.25" customHeight="1" x14ac:dyDescent="0.25">
      <c r="C976" s="4"/>
      <c r="K976" s="1"/>
    </row>
    <row r="977" spans="3:11" ht="14.25" customHeight="1" x14ac:dyDescent="0.25">
      <c r="C977" s="4"/>
      <c r="K977" s="1"/>
    </row>
    <row r="978" spans="3:11" ht="14.25" customHeight="1" x14ac:dyDescent="0.25">
      <c r="C978" s="4"/>
      <c r="K978" s="1"/>
    </row>
    <row r="979" spans="3:11" ht="14.25" customHeight="1" x14ac:dyDescent="0.25">
      <c r="C979" s="4"/>
      <c r="K979" s="1"/>
    </row>
    <row r="980" spans="3:11" ht="14.25" customHeight="1" x14ac:dyDescent="0.25">
      <c r="C980" s="4"/>
      <c r="K980" s="1"/>
    </row>
    <row r="981" spans="3:11" ht="14.25" customHeight="1" x14ac:dyDescent="0.25">
      <c r="C981" s="4"/>
      <c r="K981" s="1"/>
    </row>
    <row r="982" spans="3:11" ht="14.25" customHeight="1" x14ac:dyDescent="0.25">
      <c r="C982" s="4"/>
      <c r="K982" s="1"/>
    </row>
    <row r="983" spans="3:11" ht="14.25" customHeight="1" x14ac:dyDescent="0.25">
      <c r="C983" s="4"/>
      <c r="K983" s="1"/>
    </row>
    <row r="984" spans="3:11" ht="14.25" customHeight="1" x14ac:dyDescent="0.25">
      <c r="C984" s="4"/>
      <c r="K984" s="1"/>
    </row>
    <row r="985" spans="3:11" ht="14.25" customHeight="1" x14ac:dyDescent="0.25">
      <c r="C985" s="4"/>
      <c r="K985" s="1"/>
    </row>
    <row r="986" spans="3:11" ht="14.25" customHeight="1" x14ac:dyDescent="0.25">
      <c r="C986" s="4"/>
      <c r="K986" s="1"/>
    </row>
    <row r="987" spans="3:11" ht="14.25" customHeight="1" x14ac:dyDescent="0.25">
      <c r="C987" s="4"/>
      <c r="K987" s="1"/>
    </row>
    <row r="988" spans="3:11" ht="14.25" customHeight="1" x14ac:dyDescent="0.25">
      <c r="C988" s="4"/>
      <c r="K988" s="1"/>
    </row>
    <row r="989" spans="3:11" ht="14.25" customHeight="1" x14ac:dyDescent="0.25">
      <c r="C989" s="4"/>
      <c r="K989" s="1"/>
    </row>
    <row r="990" spans="3:11" ht="14.25" customHeight="1" x14ac:dyDescent="0.25">
      <c r="C990" s="4"/>
      <c r="K990" s="1"/>
    </row>
    <row r="991" spans="3:11" ht="14.25" customHeight="1" x14ac:dyDescent="0.25">
      <c r="C991" s="4"/>
      <c r="K991" s="1"/>
    </row>
    <row r="992" spans="3:11" ht="14.25" customHeight="1" x14ac:dyDescent="0.25">
      <c r="C992" s="4"/>
      <c r="K992" s="1"/>
    </row>
    <row r="993" spans="3:11" ht="14.25" customHeight="1" x14ac:dyDescent="0.25">
      <c r="C993" s="4"/>
      <c r="K993" s="1"/>
    </row>
    <row r="994" spans="3:11" ht="14.25" customHeight="1" x14ac:dyDescent="0.25">
      <c r="C994" s="4"/>
      <c r="K994" s="1"/>
    </row>
    <row r="995" spans="3:11" ht="14.25" customHeight="1" x14ac:dyDescent="0.25">
      <c r="C995" s="4"/>
      <c r="K995" s="1"/>
    </row>
    <row r="996" spans="3:11" ht="14.25" customHeight="1" x14ac:dyDescent="0.25">
      <c r="C996" s="4"/>
      <c r="K996" s="1"/>
    </row>
    <row r="997" spans="3:11" ht="14.25" customHeight="1" x14ac:dyDescent="0.25">
      <c r="C997" s="4"/>
      <c r="K997" s="1"/>
    </row>
    <row r="998" spans="3:11" ht="14.25" customHeight="1" x14ac:dyDescent="0.25">
      <c r="C998" s="4"/>
      <c r="K998" s="1"/>
    </row>
    <row r="999" spans="3:11" ht="14.25" customHeight="1" x14ac:dyDescent="0.25">
      <c r="C999" s="4"/>
      <c r="K999" s="1"/>
    </row>
    <row r="1000" spans="3:11" ht="14.25" customHeight="1" x14ac:dyDescent="0.25">
      <c r="C1000" s="4"/>
      <c r="K1000" s="1"/>
    </row>
    <row r="1001" spans="3:11" ht="14.25" customHeight="1" x14ac:dyDescent="0.25">
      <c r="C1001" s="4"/>
      <c r="K1001" s="1"/>
    </row>
    <row r="1002" spans="3:11" ht="14.25" customHeight="1" x14ac:dyDescent="0.25">
      <c r="C1002" s="4"/>
      <c r="K1002" s="1"/>
    </row>
    <row r="1003" spans="3:11" ht="14.25" customHeight="1" x14ac:dyDescent="0.25">
      <c r="C1003" s="4"/>
      <c r="K1003" s="1"/>
    </row>
    <row r="1004" spans="3:11" ht="14.25" customHeight="1" x14ac:dyDescent="0.25">
      <c r="C1004" s="4"/>
      <c r="K1004" s="1"/>
    </row>
    <row r="1005" spans="3:11" ht="14.25" customHeight="1" x14ac:dyDescent="0.25">
      <c r="C1005" s="4"/>
      <c r="K1005" s="1"/>
    </row>
    <row r="1006" spans="3:11" ht="14.25" customHeight="1" x14ac:dyDescent="0.25">
      <c r="C1006" s="4"/>
      <c r="K1006" s="1"/>
    </row>
  </sheetData>
  <pageMargins left="0.2" right="0.2" top="0.2" bottom="0.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2025</vt:lpstr>
      <vt:lpstr>2026</vt:lpstr>
      <vt:lpstr>2027</vt:lpstr>
      <vt:lpstr>Grafiku i Strukturës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Gentiana Qurdina</dc:creator>
  <cp:lastModifiedBy>Durim Halilaj</cp:lastModifiedBy>
  <cp:lastPrinted>2024-09-10T08:06:39Z</cp:lastPrinted>
  <dcterms:created xsi:type="dcterms:W3CDTF">2017-06-15T13:06:42Z</dcterms:created>
  <dcterms:modified xsi:type="dcterms:W3CDTF">2024-09-12T12:11:09Z</dcterms:modified>
</cp:coreProperties>
</file>