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ita.efendia\Desktop\"/>
    </mc:Choice>
  </mc:AlternateContent>
  <xr:revisionPtr revIDLastSave="0" documentId="13_ncr:1_{38281DD2-1170-41DF-AD01-2AFE69F57656}" xr6:coauthVersionLast="47" xr6:coauthVersionMax="47" xr10:uidLastSave="{00000000-0000-0000-0000-000000000000}"/>
  <bookViews>
    <workbookView xWindow="-120" yWindow="-120" windowWidth="29040" windowHeight="15720" activeTab="8" xr2:uid="{A405C1D5-6608-4512-85AB-D2EECE558FD4}"/>
  </bookViews>
  <sheets>
    <sheet name="D. Administratës" sheetId="1" r:id="rId1"/>
    <sheet name="D.Buxhet dhe Financa" sheetId="2" r:id="rId2"/>
    <sheet name="D.Shërbime Publike" sheetId="3" r:id="rId3"/>
    <sheet name="D.Infrastrukturës" sheetId="4" r:id="rId4"/>
    <sheet name="DSHMS" sheetId="5" r:id="rId5"/>
    <sheet name="D.Arsimit" sheetId="6" r:id="rId6"/>
    <sheet name="DKRS" sheetId="7" r:id="rId7"/>
    <sheet name="DZHE" sheetId="8" r:id="rId8"/>
    <sheet name="DUMM" sheetId="9" r:id="rId9"/>
    <sheet name="DPBRZH" sheetId="10" r:id="rId10"/>
    <sheet name="DGJKP" sheetId="12" r:id="rId11"/>
    <sheet name="DMSH" sheetId="11" r:id="rId12"/>
    <sheet name="D.Inspektime" sheetId="13"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0" i="4" l="1"/>
  <c r="F59" i="4"/>
  <c r="F56" i="4"/>
  <c r="F49" i="4"/>
  <c r="F44" i="4"/>
  <c r="F40" i="4"/>
  <c r="F15" i="4"/>
  <c r="F12" i="4"/>
</calcChain>
</file>

<file path=xl/sharedStrings.xml><?xml version="1.0" encoding="utf-8"?>
<sst xmlns="http://schemas.openxmlformats.org/spreadsheetml/2006/main" count="1094" uniqueCount="665">
  <si>
    <t xml:space="preserve">REPUBLIKA E KOSOVËS/ REPUBLIKA KOSOVA/ REPUBLIC OF KOSOVO
KUVENDI KOMUNAL GJAKOVË
SKUPSTINA OPSTINE DJAKOVICA/ MUNICIPALITY OF GJAKOVA
</t>
  </si>
  <si>
    <t>Raport për periudhën Janar - Dhjetor 2024</t>
  </si>
  <si>
    <t>Drejtoria e Administratës</t>
  </si>
  <si>
    <t>Nr.Rendor</t>
  </si>
  <si>
    <t xml:space="preserve">Objektivi </t>
  </si>
  <si>
    <t>Aktivitetet / Kategoria</t>
  </si>
  <si>
    <t>Periudha</t>
  </si>
  <si>
    <t>Vlera financiare</t>
  </si>
  <si>
    <t xml:space="preserve">Koment </t>
  </si>
  <si>
    <t xml:space="preserve">ADMINISTRIMI I LËNDËVE </t>
  </si>
  <si>
    <t>Janar - Dhjetor 2024</t>
  </si>
  <si>
    <t xml:space="preserve">Vlera e raportit financiar i zyrës Pranimit është total: 10,484.50 €. 
</t>
  </si>
  <si>
    <t>TË HYRAT BUXHETORE</t>
  </si>
  <si>
    <t>Vlera e raportit financiar e Sektorit të Gjendjes Civile është
75,968.00 €</t>
  </si>
  <si>
    <t>MENAXHIMI I KONTRATAVE</t>
  </si>
  <si>
    <t>PERFORMANCA KOMUNALE</t>
  </si>
  <si>
    <t>/</t>
  </si>
  <si>
    <t>Raporti i nxjerrë nga sistemi elektronik për menagjimin e lëndëve në Qendrën për Shërbim me qytetarë ku pasqyrohen këto të dhëna.</t>
  </si>
  <si>
    <t>SISTEMIMI I LËNDËVE TË ARKIVËS</t>
  </si>
  <si>
    <r>
      <t xml:space="preserve">Zyra e pranimit dhe arkivës gjatë vitit 2024 ka pranuar gjithsej;  </t>
    </r>
    <r>
      <rPr>
        <b/>
        <sz val="12"/>
        <color theme="1"/>
        <rFont val="Times New Roman"/>
        <family val="1"/>
      </rPr>
      <t>17690</t>
    </r>
    <r>
      <rPr>
        <sz val="12"/>
        <color theme="1"/>
        <rFont val="Times New Roman"/>
        <family val="1"/>
      </rPr>
      <t xml:space="preserve"> lëndë,  prej të cilave </t>
    </r>
    <r>
      <rPr>
        <b/>
        <sz val="12"/>
        <color theme="1"/>
        <rFont val="Times New Roman"/>
        <family val="1"/>
      </rPr>
      <t>5571</t>
    </r>
    <r>
      <rPr>
        <sz val="12"/>
        <color theme="1"/>
        <rFont val="Times New Roman"/>
        <family val="1"/>
      </rPr>
      <t xml:space="preserve"> janë të  Drejtorisë për  Administratë. Të përfunduara </t>
    </r>
    <r>
      <rPr>
        <b/>
        <sz val="12"/>
        <color theme="1"/>
        <rFont val="Times New Roman"/>
        <family val="1"/>
      </rPr>
      <t>5305</t>
    </r>
    <r>
      <rPr>
        <sz val="12"/>
        <color theme="1"/>
        <rFont val="Times New Roman"/>
        <family val="1"/>
      </rPr>
      <t xml:space="preserve">, në proces </t>
    </r>
    <r>
      <rPr>
        <b/>
        <sz val="12"/>
        <color theme="1"/>
        <rFont val="Times New Roman"/>
        <family val="1"/>
      </rPr>
      <t>266</t>
    </r>
    <r>
      <rPr>
        <sz val="12"/>
        <color theme="1"/>
        <rFont val="Times New Roman"/>
        <family val="1"/>
      </rPr>
      <t xml:space="preserve">. </t>
    </r>
  </si>
  <si>
    <r>
      <rPr>
        <b/>
        <sz val="12"/>
        <color theme="1"/>
        <rFont val="Times New Roman"/>
        <family val="1"/>
      </rPr>
      <t>Raporti i Gjendjes Civile:</t>
    </r>
    <r>
      <rPr>
        <sz val="12"/>
        <color theme="1"/>
        <rFont val="Times New Roman"/>
        <family val="1"/>
      </rPr>
      <t xml:space="preserve">
Certifikata Familjare  - </t>
    </r>
    <r>
      <rPr>
        <b/>
        <sz val="12"/>
        <color theme="1"/>
        <rFont val="Times New Roman"/>
        <family val="1"/>
      </rPr>
      <t>5,591</t>
    </r>
    <r>
      <rPr>
        <sz val="12"/>
        <color theme="1"/>
        <rFont val="Times New Roman"/>
        <family val="1"/>
      </rPr>
      <t xml:space="preserve"> 
Certifikata të Martesës -</t>
    </r>
    <r>
      <rPr>
        <b/>
        <sz val="12"/>
        <color theme="1"/>
        <rFont val="Times New Roman"/>
        <family val="1"/>
      </rPr>
      <t xml:space="preserve"> 12,365</t>
    </r>
    <r>
      <rPr>
        <sz val="12"/>
        <color theme="1"/>
        <rFont val="Times New Roman"/>
        <family val="1"/>
      </rPr>
      <t xml:space="preserve">
Certifikata të Lindjes - </t>
    </r>
    <r>
      <rPr>
        <b/>
        <sz val="12"/>
        <color theme="1"/>
        <rFont val="Times New Roman"/>
        <family val="1"/>
      </rPr>
      <t>21,312</t>
    </r>
    <r>
      <rPr>
        <sz val="12"/>
        <color theme="1"/>
        <rFont val="Times New Roman"/>
        <family val="1"/>
      </rPr>
      <t xml:space="preserve">
Certifikata të Vendbanimit -</t>
    </r>
    <r>
      <rPr>
        <b/>
        <sz val="12"/>
        <color theme="1"/>
        <rFont val="Times New Roman"/>
        <family val="1"/>
      </rPr>
      <t xml:space="preserve"> 2,844</t>
    </r>
    <r>
      <rPr>
        <sz val="12"/>
        <color theme="1"/>
        <rFont val="Times New Roman"/>
        <family val="1"/>
      </rPr>
      <t xml:space="preserve"> 
Certifikata të shtetësisë - </t>
    </r>
    <r>
      <rPr>
        <b/>
        <sz val="12"/>
        <color theme="1"/>
        <rFont val="Times New Roman"/>
        <family val="1"/>
      </rPr>
      <t>652</t>
    </r>
    <r>
      <rPr>
        <sz val="12"/>
        <color theme="1"/>
        <rFont val="Times New Roman"/>
        <family val="1"/>
      </rPr>
      <t xml:space="preserve">
Ekstrakt i Lindjes - </t>
    </r>
    <r>
      <rPr>
        <b/>
        <sz val="12"/>
        <color theme="1"/>
        <rFont val="Times New Roman"/>
        <family val="1"/>
      </rPr>
      <t>55,123</t>
    </r>
    <r>
      <rPr>
        <sz val="12"/>
        <color theme="1"/>
        <rFont val="Times New Roman"/>
        <family val="1"/>
      </rPr>
      <t xml:space="preserve">
Vërtetim Arkive - </t>
    </r>
    <r>
      <rPr>
        <b/>
        <sz val="12"/>
        <color theme="1"/>
        <rFont val="Times New Roman"/>
        <family val="1"/>
      </rPr>
      <t>2,702</t>
    </r>
    <r>
      <rPr>
        <sz val="12"/>
        <color theme="1"/>
        <rFont val="Times New Roman"/>
        <family val="1"/>
      </rPr>
      <t xml:space="preserve">
Certifikata e statusit Martesor - </t>
    </r>
    <r>
      <rPr>
        <b/>
        <sz val="12"/>
        <color theme="1"/>
        <rFont val="Times New Roman"/>
        <family val="1"/>
      </rPr>
      <t>2,754</t>
    </r>
    <r>
      <rPr>
        <sz val="12"/>
        <color theme="1"/>
        <rFont val="Times New Roman"/>
        <family val="1"/>
      </rPr>
      <t xml:space="preserve">
Certifikata të Vdekjes - </t>
    </r>
    <r>
      <rPr>
        <b/>
        <sz val="12"/>
        <color theme="1"/>
        <rFont val="Times New Roman"/>
        <family val="1"/>
      </rPr>
      <t>5,547</t>
    </r>
    <r>
      <rPr>
        <sz val="12"/>
        <color theme="1"/>
        <rFont val="Times New Roman"/>
        <family val="1"/>
      </rPr>
      <t xml:space="preserve">
</t>
    </r>
  </si>
  <si>
    <t>Janar - Nëntor 2024</t>
  </si>
  <si>
    <t xml:space="preserve">Në realizim   </t>
  </si>
  <si>
    <t xml:space="preserve">Kontratë e mbyllur </t>
  </si>
  <si>
    <t xml:space="preserve">87.610.00  </t>
  </si>
  <si>
    <t xml:space="preserve">Furnizim me material të shtypur zyrtar   </t>
  </si>
  <si>
    <t xml:space="preserve">Inventarizimi për objektin e Komunës së re    </t>
  </si>
  <si>
    <t>Mirëmbajtja higjenike e objekteve Komunale</t>
  </si>
  <si>
    <t xml:space="preserve">Transporti në relacione të ndryshme për nevojat e Komunës së Gjakovës  </t>
  </si>
  <si>
    <t xml:space="preserve">Furnizim me lule dhe kurora  </t>
  </si>
  <si>
    <t xml:space="preserve">Ri Tender-Furnizim me automjete për Administratën Komunale   </t>
  </si>
  <si>
    <t xml:space="preserve">Mirëmbajtja higjienike e objekteve Komunale </t>
  </si>
  <si>
    <t xml:space="preserve">Furnizim me automjete për Administratën Komunale </t>
  </si>
  <si>
    <t>Digjitalizimi i sallës së asamblesë Komunale dhe blerja e inventarit Trafo</t>
  </si>
  <si>
    <t>Të dhënat 1: numri i lëndëve të shqyrtuara brenda vitit raportues për të gjitha Drejtoritë  Komunale është: 14,207. Të dhëna 2: gjithsej numrin e lëndëve të parashtruara brenda vitit raportues 17,690. Numri I lëndëve të cilat janë shqyrtuar brenda afateve të pëcaktuara me ligj: 14,207.</t>
  </si>
  <si>
    <t xml:space="preserve">Janë sistemuar vitet e lëndëve të vjetra që gjenden në arkivën e përkohëshme në shkollën Yll Morina. </t>
  </si>
  <si>
    <t xml:space="preserve">Të sistemuara në arkivë për periudhën Janar - Nëntor gjatë vitit 2024 janë 9967 lëndë. </t>
  </si>
  <si>
    <t>ARKIVA Komunale ishte në gjendje të pa përmbushur dhe pa rregullime për një periudhë të gjatë kohore. Kjo situatë krijoi sfida dhe kërkonte një angazhim të shtuar për ta sistemuar atë në mënyrë efikase.</t>
  </si>
  <si>
    <t xml:space="preserve">Ky raport pasqyron të gjitha lëndët e arkivuara-sistemuara nga Drejtoritë Komunale për  periudhën Janar - Nëntor të vitit 2024.
</t>
  </si>
  <si>
    <t>Ky raport pasqyron punën e Drejtorisë për Administratë në Komunën e Gjakovës, gjegjësisht Sektori i Gjendjes Civile për periudhën Janar-Nëntor të vitit 2024. Në këtë raport janë përfshira të gjitha shërbimet e Gjendjes Civile.</t>
  </si>
  <si>
    <t xml:space="preserve">Ky raport pasqyron punën e Drejtorisë së Administratës në Komunën e Gjakovës për periudhën Janar-Nëntor të vitit 2024. </t>
  </si>
  <si>
    <t xml:space="preserve">Kontrata është aktive deri me datë 14.02.2025 </t>
  </si>
  <si>
    <t>Kontrata është aktive deri  me datë 09.03.2025</t>
  </si>
  <si>
    <t xml:space="preserve">Kontrata është aktive deri me datë 30.09.2025 </t>
  </si>
  <si>
    <t xml:space="preserve">Kontrata është aktive deri me datë 09.06.2026 </t>
  </si>
  <si>
    <t xml:space="preserve">Kontrata është aktive deri me datë 31.12.2024 </t>
  </si>
  <si>
    <t>Drejtoria për Buxhet dhe Financa</t>
  </si>
  <si>
    <t>Planifikimi/Realizimi</t>
  </si>
  <si>
    <t>SEKTORI PËR BUXHET</t>
  </si>
  <si>
    <t xml:space="preserve">Përpilimi i Kornizës Afatmesme të shpenzimeve (KASH-it) 2025-2027 në afatin ligjor sipas Rekomandimeve të MFPT-it. </t>
  </si>
  <si>
    <t>Çdo aktivitet është realizuar sikurse është planifikuar</t>
  </si>
  <si>
    <t xml:space="preserve">Hartimi i Buxhetit Komunal 2024 dhe parashikimi për vitet: 2025-2027. </t>
  </si>
  <si>
    <t>Organizimi i Dëgjimeve Buxhetore për Buxhetin 2025 - 2027;</t>
  </si>
  <si>
    <t>Analizimi dhe raportimi i ekzekutimit të buxhetit në komunën e Gjakovës.</t>
  </si>
  <si>
    <t>Procedimi i bartjes së të hyrave vetanake nga viti paraprak, rialokimet, transferet dhe Rishikimi i Buxhetit të vitit 2024.</t>
  </si>
  <si>
    <t>Planifikimi i të hyrave në pajtueshmëri me buxhetin komunal të miratuar.</t>
  </si>
  <si>
    <t>Procedimi në Free Balance i Planit të Cashit, Planit të zotimeve dhe Planit të shpenzimeve në pajtueshmëri me buxhetin komunal të miratuar.</t>
  </si>
  <si>
    <t>SEKTORI PËR FINANCA</t>
  </si>
  <si>
    <t>Përgatitja e Raportit vjetor Financiar me analizë mbi të hyrat dhe shpenzimet për vitin 2023</t>
  </si>
  <si>
    <t>Janar - Dhejtor 2024</t>
  </si>
  <si>
    <t xml:space="preserve">Realizimi i Rekomandimeve të ZAP-it mbi të gjeturat për pasqyrat financiare të Komunës për vitin 2023.    </t>
  </si>
  <si>
    <t xml:space="preserve">Menaxhimi dhe ekzekutimi buxhetit komunal 2024.                                  </t>
  </si>
  <si>
    <t>Përgatitja e Informatave Financiare me analizë mbi të hyrat dhe shpenzimet mujore dhe  periodike 2024.</t>
  </si>
  <si>
    <t>SEKTORI I TË HYRAVE</t>
  </si>
  <si>
    <t xml:space="preserve">Regjistrimi i të gjitha pagesave ditore të të hyrave komnale sipas tarifave përkatëse në bazë të raportit të bankës.                                 </t>
  </si>
  <si>
    <t>Barazimi i të gjitha të hyrave komunale me raportet bankare</t>
  </si>
  <si>
    <t>Raportimi mujor dhe periodik i të hyrave vetanake.</t>
  </si>
  <si>
    <t>Regjistrimi i transfereve të ndryshme nga donatorët e brendshem dhe të jashtëm së bashku me participimet e komunitetit</t>
  </si>
  <si>
    <t>Alokimi i të hyrave vetanake në sistemin Free Balance si dhe punë tjera sipas nevojave të drejtorisë.</t>
  </si>
  <si>
    <t>SEKTORI  PËR TATIMIN NË PRONË</t>
  </si>
  <si>
    <t xml:space="preserve">Përmbushja e Planit të të hyrave buxhetore nga Tatimi të paraparë për vitin fiskal 2024                                  </t>
  </si>
  <si>
    <t xml:space="preserve">Lëshimi i faturave tatimore në afat për vitin 2024.                                   </t>
  </si>
  <si>
    <t xml:space="preserve">Anketimi dhe ri anketimi i  pronave sipas ligjit në fuqi. </t>
  </si>
  <si>
    <t xml:space="preserve">Vlerësimi i pronave të paluajtshme.                      </t>
  </si>
  <si>
    <t>Shqyrtimi i ankesave nga tatimi në pronë.</t>
  </si>
  <si>
    <t>Miratimi me kohë i propozim buxhetit vjetor komunal</t>
  </si>
  <si>
    <t>100/100</t>
  </si>
  <si>
    <t>Diskutime për raportet tremujore buxhetore nga Kuvendi Komunal</t>
  </si>
  <si>
    <t xml:space="preserve"> 100 / 100</t>
  </si>
  <si>
    <t>Dëgjime publike për KAB, buxhet
komunal dhe buxhetimi me
pjesëmarrje</t>
  </si>
  <si>
    <t>Drejtoria për Shërbime Publike</t>
  </si>
  <si>
    <t>INVESTIME KAPITALE</t>
  </si>
  <si>
    <t>Ndërtimi dhe Mirëmbatja e Varrezave të Dëshmorëve</t>
  </si>
  <si>
    <t>Nëntor 2023 - Qershor 2024</t>
  </si>
  <si>
    <t xml:space="preserve">87.829,00 </t>
  </si>
  <si>
    <t>Projekti, ka përfunduar dhe përuruar në përvjetorin e Çlirimit të Gjakovës, Qershor 2024 ( vlera e projektit ka qenë 79,845.00 + 7,984.00 / 10% i vlerës së kontratës)</t>
  </si>
  <si>
    <t>Sanimi dhe Ndërtimi i parqeve</t>
  </si>
  <si>
    <t>Shkurt 2023- Shkurt 2025</t>
  </si>
  <si>
    <t>250.000,00</t>
  </si>
  <si>
    <t>Projekti ka përfunduar në maj 2024, sipas kushteve të kontratës.</t>
  </si>
  <si>
    <t>Rehabilitimi i Ujërave të Zeza dhe Atmosferike</t>
  </si>
  <si>
    <t>Shtator 2023 - Shtator 2024</t>
  </si>
  <si>
    <t>138.560,00</t>
  </si>
  <si>
    <t>Projekti ka përfunduar në shtator 2024, sipas kushteve të kontratës.</t>
  </si>
  <si>
    <t>Trajtimi i Qenëve Endacak</t>
  </si>
  <si>
    <t>Korrik 2023- Korrik 2024</t>
  </si>
  <si>
    <t>60.000,00</t>
  </si>
  <si>
    <t>E përfunduar në korrik 2024, sipas kushteve të Kontratës</t>
  </si>
  <si>
    <t>Dezinsektimi, deratizimi dhe Dezinfektimi</t>
  </si>
  <si>
    <t>Qershor 2023 - Qershor 2024</t>
  </si>
  <si>
    <t>E përfunduar në prill  2024, sipas kushteve të Kontratës</t>
  </si>
  <si>
    <t>Furnizimi dhe vendosja e kapakëve të pusetave dhe grilave të ujëmbledhësve, ulëseve për parqe dhe kontiniereve</t>
  </si>
  <si>
    <t>Shtator 2023 - Shtator 2025</t>
  </si>
  <si>
    <t>65.000,00</t>
  </si>
  <si>
    <t>E përfunduar në shtator  2024, sipas kushteve të Kontratës (Vlera e kontratës ka qenë 50,050.00 është shfrytëzuar dhe 30 % e vlerës së kontratës)</t>
  </si>
  <si>
    <t>Sanimi i rrugëve me zhavor</t>
  </si>
  <si>
    <t>Maj 2023 - Maj 2024</t>
  </si>
  <si>
    <t>33.145,00</t>
  </si>
  <si>
    <t>E përfunduar në Maj  2024, sipas kushteve të Kontratës</t>
  </si>
  <si>
    <t>Furnizim me Fidane dhe Drunjë Dekorativ</t>
  </si>
  <si>
    <t xml:space="preserve"> Maj 2023 - Maj 2025</t>
  </si>
  <si>
    <t>E përfunduar në dhjetor 2023, sipas kushteve të Kontratës</t>
  </si>
  <si>
    <t>Trajtimi i qenëve endacak</t>
  </si>
  <si>
    <t>Korrik 2024- Korrik 2025</t>
  </si>
  <si>
    <t>Deri me tani, OE ka realizuar shërbimet 30,000.00 euro.</t>
  </si>
  <si>
    <t>Dezinsektimi, deratizimi dhe dezinfektimi</t>
  </si>
  <si>
    <t>Maj 2024 - Maj 2025</t>
  </si>
  <si>
    <t>47.652,00</t>
  </si>
  <si>
    <t>Deri me tani, OE ka realizuar shërbimet 40,000.00 euro.</t>
  </si>
  <si>
    <t>Furnizim me fidane dhe drunjë dekorativ</t>
  </si>
  <si>
    <t>Qershor 2024 - Qershor 2026</t>
  </si>
  <si>
    <t>300.000,00</t>
  </si>
  <si>
    <t>Deri me tani, OE ka realizuar shërbimet 184,704.00 euro.</t>
  </si>
  <si>
    <t>39.930,00</t>
  </si>
  <si>
    <t>Deri me tani, OE ka realizuar shërbimet 19,500.00 euro.</t>
  </si>
  <si>
    <t>Rregullimi i Sistemit të ujitjes në parqe dhe hapja e puseve</t>
  </si>
  <si>
    <t>99.959,50</t>
  </si>
  <si>
    <t>Deri me tani, OE ka realizuar punimet 90,000.00 euro.</t>
  </si>
  <si>
    <t xml:space="preserve">Rehabilitimi dhe ndërtimi i hapësirave publike </t>
  </si>
  <si>
    <t>Shtator 2024 - Shtator 2026</t>
  </si>
  <si>
    <t>1.570.000,00</t>
  </si>
  <si>
    <t>Deri me tani, OE ka realizuar punimet 145,000.00 euro.</t>
  </si>
  <si>
    <t>Qyteti i Mençur</t>
  </si>
  <si>
    <t>Dhjetor 2024 - Dhjetor 2026</t>
  </si>
  <si>
    <t>OE ka filluar punën sipas urdhëresës, mirëpo ende nuk ka përfunduar situacioin e I-rë.</t>
  </si>
  <si>
    <t>TË HYRAT</t>
  </si>
  <si>
    <t xml:space="preserve">Parkingu në rrugën ''UÇK''   Shfrytëzesi Elton Xhemajli B.I      </t>
  </si>
  <si>
    <t>Tetor 2023 - Tetor  2026</t>
  </si>
  <si>
    <t xml:space="preserve"> 6,022.50 euro</t>
  </si>
  <si>
    <t>Tek kolona e vlerës financiare, është vlera mujore e paraqitur</t>
  </si>
  <si>
    <t>Parkingu në rrugën ''Vëllezërit Frashëri'' shfrytëzuesi Argëtim Peja B.I</t>
  </si>
  <si>
    <t>Gusht 2024 - Gusht 2029</t>
  </si>
  <si>
    <t>1050 euro</t>
  </si>
  <si>
    <t>Parkingu në rrugën ''Nena Terza '' shfrytëzuesi Barber Trends</t>
  </si>
  <si>
    <t>1212.12 euro</t>
  </si>
  <si>
    <t>Parkingu në Çarshin e Vogël, shfrytëzuesi Kadri Thaqi B.I</t>
  </si>
  <si>
    <t>Nëntor 2022 - Nëntor 2025</t>
  </si>
  <si>
    <t>812,50 €</t>
  </si>
  <si>
    <t>Tregu "Feim Bala"</t>
  </si>
  <si>
    <t>Shkurt 2019 - Shkurt 2029</t>
  </si>
  <si>
    <t>1.2000,00 €</t>
  </si>
  <si>
    <t>Tregu "NTP Vllezërit Berisha"</t>
  </si>
  <si>
    <t>Mars 2020 - Mars 2030</t>
  </si>
  <si>
    <t>620,00 €</t>
  </si>
  <si>
    <t>PERFOMANCA KOMUNALE</t>
  </si>
  <si>
    <t xml:space="preserve">Sipërfaqja e hapësirave publike të gjelbëruara në m2 publike për kokë banori </t>
  </si>
  <si>
    <t>Sipërfaqja e hapësirave publike që mirëmbahen rregullisht</t>
  </si>
  <si>
    <t>100% në qytet                                                0% në fshat ( përveq me kërkesë të veçantë)</t>
  </si>
  <si>
    <t>Hapësirat Publike të paisura me ndriçim publik</t>
  </si>
  <si>
    <t>Realizimi i planit për ndërtimin dhe mirëmbatjen e sistemit të ujësjellësit</t>
  </si>
  <si>
    <t>Në proces ( Raport nga KRU )</t>
  </si>
  <si>
    <t>Realizimi i planit për ndërtim dhe mirëmbatje të sistemit të kanalizimit</t>
  </si>
  <si>
    <t>Realizimi i Planit Komunal për Menaxhim të Mbeturinave</t>
  </si>
  <si>
    <t>Realizimi i orarit për mbledhje të mbeturinave</t>
  </si>
  <si>
    <t>Inkasimi i mjeteve për mbledhje të mbeturinave</t>
  </si>
  <si>
    <t>ADMINISTRIMI I LËNDËVE</t>
  </si>
  <si>
    <t xml:space="preserve">Të miratuara janë kërkesat të cilat janë realizuar për vitin 2024 </t>
  </si>
  <si>
    <t>Refuzuara janë kërkesat të cilat nuk i knaë përmbushur kriteret e kërkuara ose kanë pasur gabim në dokumnentacion, ose për shkak të pamundësive buxhetore</t>
  </si>
  <si>
    <t xml:space="preserve"> Në proces janë kërkesat në shqyrtim për gjatë fundit të vitit              </t>
  </si>
  <si>
    <t>Të anuluara janë kërkesat të cilat janë tërhequr ose ka ndodhur ndonjë gabim administrativ</t>
  </si>
  <si>
    <t xml:space="preserve">87 kërkesa </t>
  </si>
  <si>
    <t xml:space="preserve">Miratuara </t>
  </si>
  <si>
    <t>113 kërkesa</t>
  </si>
  <si>
    <t xml:space="preserve">Refuzuara </t>
  </si>
  <si>
    <t>64 kërkesa</t>
  </si>
  <si>
    <t xml:space="preserve">Në proces </t>
  </si>
  <si>
    <t>3 kërkesa</t>
  </si>
  <si>
    <t xml:space="preserve">Anuluara </t>
  </si>
  <si>
    <t>Drejtoria për Shëndetësi dhe Mirëqenie Sociale</t>
  </si>
  <si>
    <t>SUBVENCIONE</t>
  </si>
  <si>
    <t xml:space="preserve">Subvencione Shëndetësore                                                  </t>
  </si>
  <si>
    <t xml:space="preserve">Nga linja e subvencioneve si ndihmë shtesë e mjeteve mjekësore kanë përfituar 231 individë.                        </t>
  </si>
  <si>
    <t xml:space="preserve">Subvencione për OJQ      </t>
  </si>
  <si>
    <t>Nga linja e subvencione për OJQ, kanë përfituar 7 OJQ.</t>
  </si>
  <si>
    <t xml:space="preserve">Pagesa të qirasë  </t>
  </si>
  <si>
    <t xml:space="preserve">Nga kjo linjë jane mbështetur 8 familje të cilat kanë përfituar mbulim të pagesës për qira deri në gjashtë muaj. </t>
  </si>
  <si>
    <t>INVESTIME KAPITALE  dhe SHËRBIME</t>
  </si>
  <si>
    <t xml:space="preserve">Riparimi i objekteve shëndetësore </t>
  </si>
  <si>
    <t>Renovimi i objekteve ekzistuese të banimit social</t>
  </si>
  <si>
    <t xml:space="preserve">50,00.00 </t>
  </si>
  <si>
    <t>Ndërtimi i Shtëpisë së të Moshuarve</t>
  </si>
  <si>
    <t>Ndërtimi i Banimit Social (Faza e parë)</t>
  </si>
  <si>
    <t>Shërbime konsulente (Mjek Radiolog)</t>
  </si>
  <si>
    <t>Furnizim me Barna Emergjente</t>
  </si>
  <si>
    <t xml:space="preserve">Kontratë dy vjeqare </t>
  </si>
  <si>
    <t>Furnizim me Reagensa Lab.Biokimik- Hematologjik</t>
  </si>
  <si>
    <t>Kontratë tre vjeqare</t>
  </si>
  <si>
    <t>Furnizim me material Stomatologjik</t>
  </si>
  <si>
    <t>Kontratë dy vjeqare</t>
  </si>
  <si>
    <t>Mirëmbajtje e aparaturave stomatologjike</t>
  </si>
  <si>
    <t>Furnizim me material zyrtar</t>
  </si>
  <si>
    <t xml:space="preserve">Furnizim me receta mjekësore </t>
  </si>
  <si>
    <t>Mirëmbajtja/ pastrimi i objekteve të KPSH dhe QPS</t>
  </si>
  <si>
    <t xml:space="preserve">Mirëmbajtja e hapësirave Shëndetësore </t>
  </si>
  <si>
    <t xml:space="preserve">Shërbime për asgjësim të barnave </t>
  </si>
  <si>
    <t>Në procedurë ( OSHP)</t>
  </si>
  <si>
    <t>3.1.0</t>
  </si>
  <si>
    <t>Mirëmbajtja e Mamografit</t>
  </si>
  <si>
    <t>Ka dështuar si procedurë sepse  dy herë nuk ka aplikaur asnjë oprerator ekonomik.</t>
  </si>
  <si>
    <t>3.1.1</t>
  </si>
  <si>
    <t>Furnizim me derivate për automjete zyrtare</t>
  </si>
  <si>
    <t>18,00.00</t>
  </si>
  <si>
    <t>3.1.2</t>
  </si>
  <si>
    <t>Mirëmbajtja e automjeteve zyrtare</t>
  </si>
  <si>
    <t>11.600.00</t>
  </si>
  <si>
    <t>3.1.3</t>
  </si>
  <si>
    <t>Shërbime të sigurimit të automjeteve</t>
  </si>
  <si>
    <t>BANIMI SOCIAL</t>
  </si>
  <si>
    <t xml:space="preserve">Njësi banesore </t>
  </si>
  <si>
    <t xml:space="preserve">Të shfrytëzueshme </t>
  </si>
  <si>
    <t xml:space="preserve">Të lira </t>
  </si>
  <si>
    <t xml:space="preserve">Totali i të hyrave në KPSH </t>
  </si>
  <si>
    <t xml:space="preserve">Të hyrat nga participimi shëndetësor </t>
  </si>
  <si>
    <t xml:space="preserve">Të hyrat nga Njësia e Stomatologjisë </t>
  </si>
  <si>
    <t>Totali i të hyrave nga QPS: Vërtetime për humbje të shtetësisë, Çertifikatë për armë, vërtetim të anamnezës sociale dhe vërtetim për fitim të shtetësisë</t>
  </si>
  <si>
    <t>Niveli i pajtueshmërisë me ekipet e Mjekësisë Familjare dhe Shëndetit Oral</t>
  </si>
  <si>
    <t>Specialistë i Mjekësisë Familjare 36                         Mjekë në specializim 4          Mjekë të përgjithshëm 39  Stomatolog -Specialista 7    Stomatolog në Specializm 3  Infermier të përgjithshëm 136 Teknik të dhëmbëve 9  Asistente në Stomatolgji 50</t>
  </si>
  <si>
    <t>Sipas Udhëzimit Administrativ 04/2020 ekipi i Mjekësisë Familjare i përbërë nga një specialist i Mjekësisë Familjare dhe dy infermierë,ofrojnë shërbime shëndetësore për 2000 banorë sipas shtrirjes teritoriale gjeografike të Komunës së Gjakovës ku plotësohet standarti i përcaktuar nga Minsitria e Shëndetësisë.</t>
  </si>
  <si>
    <t>Fëmijë të përfshirë në program të Imunizimit</t>
  </si>
  <si>
    <r>
      <t xml:space="preserve">Fëmijë të moshës 0-11 muaj </t>
    </r>
    <r>
      <rPr>
        <b/>
        <sz val="12"/>
        <color theme="1"/>
        <rFont val="Times New Roman"/>
        <family val="1"/>
      </rPr>
      <t xml:space="preserve">820   </t>
    </r>
    <r>
      <rPr>
        <sz val="12"/>
        <color theme="1"/>
        <rFont val="Times New Roman"/>
        <family val="1"/>
      </rPr>
      <t xml:space="preserve">                                Fëmijë të moshës 12-24 muaj </t>
    </r>
    <r>
      <rPr>
        <b/>
        <sz val="12"/>
        <color theme="1"/>
        <rFont val="Times New Roman"/>
        <family val="1"/>
      </rPr>
      <t>841</t>
    </r>
    <r>
      <rPr>
        <sz val="12"/>
        <color theme="1"/>
        <rFont val="Times New Roman"/>
        <family val="1"/>
      </rPr>
      <t xml:space="preserve">                                           Fëmijë të moshës 6-7 Vjeq  </t>
    </r>
    <r>
      <rPr>
        <b/>
        <sz val="12"/>
        <color theme="1"/>
        <rFont val="Times New Roman"/>
        <family val="1"/>
      </rPr>
      <t>1129</t>
    </r>
    <r>
      <rPr>
        <sz val="12"/>
        <color theme="1"/>
        <rFont val="Times New Roman"/>
        <family val="1"/>
      </rPr>
      <t xml:space="preserve">                                Fëmijë të moshës 12-13 vjeq </t>
    </r>
    <r>
      <rPr>
        <b/>
        <sz val="12"/>
        <color theme="1"/>
        <rFont val="Times New Roman"/>
        <family val="1"/>
      </rPr>
      <t xml:space="preserve">996 </t>
    </r>
    <r>
      <rPr>
        <sz val="12"/>
        <color theme="1"/>
        <rFont val="Times New Roman"/>
        <family val="1"/>
      </rPr>
      <t xml:space="preserve">                                           Fëmijë të moshës 18 vjeq     </t>
    </r>
    <r>
      <rPr>
        <b/>
        <sz val="12"/>
        <color theme="1"/>
        <rFont val="Times New Roman"/>
        <family val="1"/>
      </rPr>
      <t>798</t>
    </r>
  </si>
  <si>
    <r>
      <t xml:space="preserve">Në total fëmijë të përfshirë në program të  Vaksinimit -Imunizimit                          Janar-Tetor janë  </t>
    </r>
    <r>
      <rPr>
        <b/>
        <sz val="12"/>
        <color theme="1"/>
        <rFont val="Times New Roman"/>
        <family val="1"/>
      </rPr>
      <t xml:space="preserve">4947 </t>
    </r>
  </si>
  <si>
    <t>Ofrimi i Kujdesit Shëndetësor Specifik për Gra dhe Fëmijë</t>
  </si>
  <si>
    <r>
      <t xml:space="preserve">Numri i vizitave në shtëpi për fëmijët 0-3 vjeq </t>
    </r>
    <r>
      <rPr>
        <b/>
        <sz val="12"/>
        <color theme="1"/>
        <rFont val="Times New Roman"/>
        <family val="1"/>
      </rPr>
      <t xml:space="preserve">2747 </t>
    </r>
    <r>
      <rPr>
        <sz val="12"/>
        <color theme="1"/>
        <rFont val="Times New Roman"/>
        <family val="1"/>
      </rPr>
      <t xml:space="preserve">       Numri i vizitave në shtëpi për shtatzëna </t>
    </r>
    <r>
      <rPr>
        <b/>
        <sz val="12"/>
        <color theme="1"/>
        <rFont val="Times New Roman"/>
        <family val="1"/>
      </rPr>
      <t>323</t>
    </r>
  </si>
  <si>
    <r>
      <t xml:space="preserve">Numri total i vizitave në shtëpi është   </t>
    </r>
    <r>
      <rPr>
        <b/>
        <sz val="12"/>
        <color theme="1"/>
        <rFont val="Times New Roman"/>
        <family val="1"/>
      </rPr>
      <t>3070</t>
    </r>
  </si>
  <si>
    <t>Lëndë të administruara në DSHMS</t>
  </si>
  <si>
    <t xml:space="preserve">Të miratuara </t>
  </si>
  <si>
    <t xml:space="preserve">Të refuzuara </t>
  </si>
  <si>
    <t>Në proces</t>
  </si>
  <si>
    <t>Në procedurë të verifikimit të dokumenatcionit të banimit social nga programi i veqantë i Banimit Social</t>
  </si>
  <si>
    <t>Të transferuara</t>
  </si>
  <si>
    <t>Drejtoria për Arsim</t>
  </si>
  <si>
    <t>Bursa për studentët e vitit akademik 2023/2024</t>
  </si>
  <si>
    <t>Transporti i nxënësve me nevoja të veçanta</t>
  </si>
  <si>
    <t>Rregullime dhe adaptime të shkollave</t>
  </si>
  <si>
    <t>Renovime dhe adaptime gjimnazi "HajdarDushi"</t>
  </si>
  <si>
    <t>Ndërrimi i kalldajave dhe pajisjeve tjera në institucione shkollore</t>
  </si>
  <si>
    <t>Blerja e pajisjeve të shkollave të mesme</t>
  </si>
  <si>
    <t xml:space="preserve">Rregullimi dhe adaptimi i objekteve të çerdheve "Ganimete Tërbeshi" </t>
  </si>
  <si>
    <t>Blerja e automjetit për bartjen e ushqimit në çerdhe</t>
  </si>
  <si>
    <t>Ndërtimi i anekseve për kalldatore në shkollat: SHMFU "Dëshmorët e kombit" në Shqiponjë dhe SHFMU "Ali Hasi" në Cërmjan</t>
  </si>
  <si>
    <t>Renovimi dhe adaptimi i SHFMU "Zef Lush Marku"</t>
  </si>
  <si>
    <t>Vazhdojnë punimet në vitin 2025 në vlerë 48.000.00</t>
  </si>
  <si>
    <t>Ndërtimi i çerdhes Rogovë</t>
  </si>
  <si>
    <t>Vazhdojnë punimet në vitin 2025 në vlerë 129.000.00</t>
  </si>
  <si>
    <t>Blerja e perkusioneve pajisjeve muzikore</t>
  </si>
  <si>
    <t>Furnizimet pritet të kryhen së shpejti</t>
  </si>
  <si>
    <t>Renovime dhe adaptime të shkollave</t>
  </si>
  <si>
    <t xml:space="preserve">Në procedurë tenderimi për vitin  2025/2026 vlera e tenderit 400.000.00 </t>
  </si>
  <si>
    <t>Të hyrat nga çerdhja</t>
  </si>
  <si>
    <t>Të hyrat nga konvikti</t>
  </si>
  <si>
    <t>Të hyrat nga shkollat fillore dhe mesme të ulta</t>
  </si>
  <si>
    <t>Shfrytëzimi i pronës për sallë të sportit "Nexhmedin Nixha"</t>
  </si>
  <si>
    <t>Shfrytëzimi i byfesë gjimnazi "Hajdar Dushi"</t>
  </si>
  <si>
    <t>Shfrytëzimi i byfesë SHME "Kadri Kusari"</t>
  </si>
  <si>
    <t>Shfrytëzimi i byfesë SHFMU "Selman Riza"</t>
  </si>
  <si>
    <t>Shfrytëzimi i pronës Q.E.A.Gulistan  O.P</t>
  </si>
  <si>
    <t>Janë 58 objekte shkollore në nivelin Parauniversitar ISCED 0-3, prej tyre janë 6 objekte shkollore të pjisura me sisteme të energjisë solare,  49 objekte shkollore janë të pajisura me masa të energjisë, ndërsa me sisteme gjeotermale nuk posedojne në asnjë institucion parashkollor dhe shkollor.</t>
  </si>
  <si>
    <t xml:space="preserve">Në nivelin parauniversitar ISCED 1-3 janë 50 objekte shkollore, prej tyre 44 objekte shkollore janë të pajisura me sisteme të kamerave, 56 objekte janë të pajisura me rrethoja të objekteve, 46 shkolla të nivelit parauniversitar kanë dorëzuar raportin përmbledhës dhe Planin vjetor të punës në DKA dy herë në vit. </t>
  </si>
  <si>
    <t xml:space="preserve">Në menaxhim të komunës janë 46 institucione shkollore të nivelit parauniversitar ISCED 1, 2 dhe 3, në këto instituticione janë të pajisura me 77 kabinete dhe 9 laboratore, të pajisura me 31 biblioteka të shkollës dhe që janë në funksion, të pajisura me orendi të domosdoshme dhe në 99 institucione shkollore në 186 klasa të zakonshme janë të pajisura me mjete elektronike për zhvillimin e aktivitetit mësimor (projektor, tabela elektronike etj)  </t>
  </si>
  <si>
    <t>Në vitin shkollor 2023-2024 ishin 1214 mësimdhënës në institucionet e nivelit ISCED 02,1,2 dhe 3, ndërsa numri i nxënësve po në këtë vit shkollor të këtyre niveleve ishin 14620</t>
  </si>
  <si>
    <t>Numri i fëmijëve të moshës 0 - 3 vjeçare janë194 fëmijë që e kanë vijuar kopshtin në vitin shkollor 2023-24, prej tyre 4 fëmijë e kanë vijuar kopshtin në zona rurale (vetëm në fsahtin Novosellë e Ulët është një kopsht} për këtë grup moshë nga komuniteti jo shumicë nuk e ka vijuar asnjë fëmijë kopshtin</t>
  </si>
  <si>
    <t>Rezultati i arritur në Testin e Arritshmërisë për klasat e 9-ta për vitin shkollor 2023-24 është 49.85% ku janë testuar 1006 nxënës, ndërsa prej tyre 494 vajza testin e arritshmerisë e kanë arrit me rezultat 51.43%</t>
  </si>
  <si>
    <t xml:space="preserve">Në vitin shkollor 2023-2024 klasën e 12 e kanë mbaruar 924 nxënës dhe 115 nxënës të tjerë ishin përsëritës të viteve paraprake. Nxënësit e mësimit për të Ritur/ gjithsej 1039 nxënës që ju kanë nënshtruar Testit të Maturës, 760 nxënës janë me rezultate mbi pragun e kalueshmërisë prej tyre 445 vajza  </t>
  </si>
  <si>
    <t>Braktisja e mësimit:  prej 91 rasteve të nxënësve që ishin në rrezik të braktisjes së shkollës, EPRBM-ja komunale dhe EPRBM-të shkollore, kanë arritur sukses për rikthimin në procesin mësimor 38 nxënës.</t>
  </si>
  <si>
    <t>Numri i orëve të planifikuara sipas kalendarit shkollor në të gjitha institucionet shkollore ISCED 1, 2 dhe 3 është 696484 ndërsa Numri i orëve të realizuara sipas kalendarit shkollor në të gjitha institucionet shkollore ISCED 1, 2 dhe 3 është 689422</t>
  </si>
  <si>
    <t>160 fëmijë/nxënës janë me nevoja të veçanta dhe 23 asistente janë të punësuara për trajtimin e fëmijëve me nevoja të veçanta.</t>
  </si>
  <si>
    <t>Të hyrat nga shkollat mesme të larta</t>
  </si>
  <si>
    <t>Shfrytëzimi i byfesë SHFMU "Mazllum Këpuska"</t>
  </si>
  <si>
    <t>Drejtoria për Kulturë, Rini dhe Sport</t>
  </si>
  <si>
    <t>Thirrje Publike për Mbështetje Financiare Publike të Organizatave Jo-Qeveritare në Zbatimin e Aktiviteteve të Kulturës dhe Sportit</t>
  </si>
  <si>
    <t>Sektori i Kulturës: Përfitues nga skema e subvencioneve - 15 OJQ</t>
  </si>
  <si>
    <t>Sektori i Sportit: Përfitues nga skema e subvencioneve 28 OJQ/Klube
Vendime të Asamblesë: 40,000</t>
  </si>
  <si>
    <t>Thirrje Publike për Mbështetje Financiare Publike të Organizatave Jo-Qeveritare në Zbatimin e Aktiviteteve Rinore</t>
  </si>
  <si>
    <t>Sektori i Rinisë: Përfituese nga skema e subvencioneve 10 OJQ</t>
  </si>
  <si>
    <t>Thirrje Publike për mbështetje të kërkesave për botimin dhe promovimin e librave</t>
  </si>
  <si>
    <t>Nëntor - Dhjetor 2024</t>
  </si>
  <si>
    <t>Gjithsej përfitues 2 Autorë</t>
  </si>
  <si>
    <t>Furnizim me PC</t>
  </si>
  <si>
    <t>E Mbyllur</t>
  </si>
  <si>
    <t>Furnizim me Libra për Bibliotekë</t>
  </si>
  <si>
    <t>Shërbime të Molerimit</t>
  </si>
  <si>
    <t>3000 Pjesa e DKRS</t>
  </si>
  <si>
    <t>DKA njësi e Kërkesës - Pjesa e DKRS'së e mbyllur</t>
  </si>
  <si>
    <t>Mirëmbajtja e Tereneve Sportive ekzistuese</t>
  </si>
  <si>
    <t>E mbyllur</t>
  </si>
  <si>
    <t>Renovimi dhe Sistemi i Ngrohjes në Palestrën Sportive Shani Nushi</t>
  </si>
  <si>
    <t>Kontratë e vitit 2023 - E mbyllur në vitin 2024</t>
  </si>
  <si>
    <t>Zërimi dhe Ndriçimi në Pallatin e Kulturës dhe Galerinë e Arteve</t>
  </si>
  <si>
    <t>Ndërtimi i Stadionit të Qytetit - Lot 1</t>
  </si>
  <si>
    <t>1,666,666.90 + 10% Aneksi</t>
  </si>
  <si>
    <t>3 Muaj vazhdim, nga data 04.10.2024 (Sipas kërkesës së aprovuar nga Menaxheri i Kontratës)</t>
  </si>
  <si>
    <t>Ndërtimi i Stadionit të Qytetit - Lot 2</t>
  </si>
  <si>
    <t>875,318.80 + 10% Aneksi</t>
  </si>
  <si>
    <t>6 Muaj vazhdim, nga data 05.07.2024 (Sipas kërkesës së aprovuar nga Menaxheri i Kontratës)</t>
  </si>
  <si>
    <t>Ndërtimi i tereneve të tenisit</t>
  </si>
  <si>
    <t>Rivitalizimi i Eshtnores - Faza II</t>
  </si>
  <si>
    <t>Në Proces</t>
  </si>
  <si>
    <t>Furnizim me material elektrik</t>
  </si>
  <si>
    <t>3000 pjesa e DKRS</t>
  </si>
  <si>
    <t>DKA njësi e Kërkesës - Në Proces</t>
  </si>
  <si>
    <t>Furnizimi me material për realizimin e Skenografisë dhe Kostumografisë</t>
  </si>
  <si>
    <t>Në Proces - Sipas Planit të Teatrit të Qytetit</t>
  </si>
  <si>
    <t>Mirëmbajtja e rrjetit elektrik dhe riparimi i kasetave elektrike në objekte</t>
  </si>
  <si>
    <t>Rregullimi dhe mirëmbajtja e nyjeve sanitare në objekte</t>
  </si>
  <si>
    <t>7000 pjesa e DKRS</t>
  </si>
  <si>
    <t>Skena, Ndriçimi dhe Zërimi për evente</t>
  </si>
  <si>
    <t>Organizimi i Festave të Fundvitit</t>
  </si>
  <si>
    <t xml:space="preserve"> Në Proces</t>
  </si>
  <si>
    <t>Rindërtimi i Mejtepe Ruzhdie</t>
  </si>
  <si>
    <t>Biblioteka Publike</t>
  </si>
  <si>
    <t>Biblioteka Publike - 4.057.00 euro
Pallati i Kulturës - 1,140.00 euro
Palestra Sportive - 4,200.00 euro</t>
  </si>
  <si>
    <t>Pallati i Kulturës</t>
  </si>
  <si>
    <t>Palestra e Sporteve</t>
  </si>
  <si>
    <t>Hapësira për aktivitete të Sportit / për numër të banorëve</t>
  </si>
  <si>
    <t>Dy terene sportive: Çabrat dhe Orize janë krijuar kushte të përshtatshme për të ushtruar veprimtari sportive nga komuniteti përrreth.</t>
  </si>
  <si>
    <t>Aktivitete të Kulturës, Rinisë dhe Sportit të organizuara me buxhet komunal</t>
  </si>
  <si>
    <t>40,300 Subvencione në Kulturë 
20,000 Subvencione për Rini
94,400 Subvencione për Sport dhe Vendime të Asamblesë: 40,000</t>
  </si>
  <si>
    <t>Kulturë - Janë subvencionuar 15 OJQ Kulurore dhe janë zhvilluar 211 aktivitete ku përfshihen Pallati i Kulturës, Biblioteka Publike, Muzetë dhe Teatri i Qytetit. 
Rini - Janë subvencionuar 10 OJQ Rinore dhe janë zhvilluar 40 aktivitete rinore.
Sport - Janë subvencionuar 28 OJQ sportive dhe 1 OJQ Sportive është subvencionuar me Vendim të Asamblesë 40,000 dhe janë zhvilluar gjithsejtë 240 aktivitete ku përfshihen Salla e Madhe, Trim Kabineti dhe Fusha Sintetike</t>
  </si>
  <si>
    <t xml:space="preserve">Kohëzgjatje deri më 20.12.2024 </t>
  </si>
  <si>
    <t>Raport për periudhën Janar -Dhjetor 2024</t>
  </si>
  <si>
    <t>Drejtoria për Zhvillim Ekonomik</t>
  </si>
  <si>
    <t>GRANTET PËR BIZNESE</t>
  </si>
  <si>
    <t>Grantet Lot I start up</t>
  </si>
  <si>
    <t>Janar-Dhjetor 2024</t>
  </si>
  <si>
    <t>9 Biznese përfituese  Start UP</t>
  </si>
  <si>
    <t>Grantet Lot II</t>
  </si>
  <si>
    <t xml:space="preserve">13 Biznese ekzistuese përfitues të grantit </t>
  </si>
  <si>
    <t>MENAXHIMI I KKONTRATAVE</t>
  </si>
  <si>
    <t>Blerja e paisjeve për Turizëm (Harta Digjitale)</t>
  </si>
  <si>
    <t>Projektet janë në procedurë të vlerësimit në prokurim, ndërsa aktiviteti 2.3 nuk është në proces pasi që mjetet janë marrë nga përmbaruesi</t>
  </si>
  <si>
    <t>Ndërtimi i shtegut &amp; Shkugëza e sfidave</t>
  </si>
  <si>
    <t>Rregullimi i vaskës në Lumin Erenik</t>
  </si>
  <si>
    <t>Ndërtimi i Odës së Zejtarëve</t>
  </si>
  <si>
    <t xml:space="preserve">Taksa për ushtirimin e veprimtarisë </t>
  </si>
  <si>
    <t>Taksa administrative për zgjatjen e orarit të punës</t>
  </si>
  <si>
    <t>Strategjia për zhvillim ekonomik lokal</t>
  </si>
  <si>
    <t>Me vendim të kryetarit të Komunës, Ardian Gjini është formuar grupi punues për hartimin e Strategjisë për Zhvillim Ekonomik Lokal. Grupi punues ka zhvilluar dy takime koordinuese dhe po vazhdon punën.</t>
  </si>
  <si>
    <t>Përgatitja dhe publikimi i listës së pronave komunale të planifikuara për dhënie në shfrytëzim</t>
  </si>
  <si>
    <t>Niveli i azhurnimit të regjistrit të tatimit në pronë</t>
  </si>
  <si>
    <t xml:space="preserve">Niveli i mbledhjes së faturës së tatimit në pronë (pa borxhe, interesa, ndëshkime) </t>
  </si>
  <si>
    <t>Drejtoria për Inspektoriat</t>
  </si>
  <si>
    <t>Vlera financiare/inspektime</t>
  </si>
  <si>
    <t>PLANIFIKIMI DHE REALIZIMI I TË HYRAVE</t>
  </si>
  <si>
    <t>Të hyrat nga gjobat e Inspektoratit</t>
  </si>
  <si>
    <t>Janar- Dhjetor 2024</t>
  </si>
  <si>
    <t>Të hyrat nga pëlqimet mbi kushtet teknike dhe sanitare</t>
  </si>
  <si>
    <t>SEKTORI I INSPEKTORATIT TË SHËRBIMEVE PUBLIKE</t>
  </si>
  <si>
    <t>Inspektime të kryera</t>
  </si>
  <si>
    <t>Urdhëresa për eliminim të parregullsive</t>
  </si>
  <si>
    <t>Gjoba të shqiptuara</t>
  </si>
  <si>
    <t>Lëndë të pranuara</t>
  </si>
  <si>
    <t>Ankesa nga qytetarët/konsumatorët të pranuara dhe shqyrtuara</t>
  </si>
  <si>
    <t>Kallxime penale</t>
  </si>
  <si>
    <t>Mostra të marra</t>
  </si>
  <si>
    <t>Produkte të asgjësuara (copë/litër/kg)</t>
  </si>
  <si>
    <t>Propozime për përmbarim</t>
  </si>
  <si>
    <t>2.10.</t>
  </si>
  <si>
    <t>Kërkesa për fillim të procedues për Kundërvajtje</t>
  </si>
  <si>
    <t>Gjoba të shqiptuara nga Gjykata</t>
  </si>
  <si>
    <t>Vendime për ndalim të përkohshëm të veprimtarisë</t>
  </si>
  <si>
    <t>Vendime për lirim të sipërfaqes publike</t>
  </si>
  <si>
    <t>Sipërfaqe/rrugë publike te liruara m2</t>
  </si>
  <si>
    <t>Inspektime finale</t>
  </si>
  <si>
    <t>Vendime për rrenim</t>
  </si>
  <si>
    <t>Pëlqime teknike-sanitare</t>
  </si>
  <si>
    <t>Certifikata/Pëlqime Sanitare në ndërtim</t>
  </si>
  <si>
    <t>Objekte të rrenuara</t>
  </si>
  <si>
    <t>SEKTORI I INSPEKTORATIT TË NDËRTIMIT</t>
  </si>
  <si>
    <t>3.10.</t>
  </si>
  <si>
    <t>SEKTORI I INSPEKTORATIT TË TREGUT</t>
  </si>
  <si>
    <t xml:space="preserve">2005 copë, 80 L 90 kg, </t>
  </si>
  <si>
    <t>4.10.</t>
  </si>
  <si>
    <t>Objekte të rrënuara</t>
  </si>
  <si>
    <t>Numri i objekteve të reja për të cilat kërkohet leje mjedisore të inspektuara gjatë vitit të raportimit</t>
  </si>
  <si>
    <t>Numri i objekteve që janë të pajisura me lejen mjedisore komunale</t>
  </si>
  <si>
    <t>Numri i objekteve të cilat kanë LMK dhe e zbatojnë LMK</t>
  </si>
  <si>
    <t>Numri i gjobave të shqiptuara për mos posedimin dhe zbatimin e LMK</t>
  </si>
  <si>
    <t>Numri i fletëparaqitjeve në gjykatë për mos posedimin dhe zbatimin e LMK</t>
  </si>
  <si>
    <t>Numri i përgjithshëm i objekteve të reja të inspektuara gjatë vitit të raportimit</t>
  </si>
  <si>
    <t>Numri i përgjithshëm i objekteve të reja të inspektuara me leje ndërtimi</t>
  </si>
  <si>
    <t>Nuk është i përfshirë muaji dhjetor 2024</t>
  </si>
  <si>
    <t>Kërkesa për fillim të procedurës për Kundërvajtje</t>
  </si>
  <si>
    <t>Sipërfaqe/rrugë publike të liruara m2</t>
  </si>
  <si>
    <t>Vendime për rrënim</t>
  </si>
  <si>
    <t>Rrënimi-ekzekutimi i objekteve të ngrituara pa leje ndërtimi-ilegale dhe shërbime tjera</t>
  </si>
  <si>
    <t>Drejtoria për Mbrojtje dhe Shpëtim</t>
  </si>
  <si>
    <t>BUXHETI</t>
  </si>
  <si>
    <t>Paga</t>
  </si>
  <si>
    <t>Mallëra dhe shërbime</t>
  </si>
  <si>
    <t xml:space="preserve">Është shpenzuar </t>
  </si>
  <si>
    <t>Komunali</t>
  </si>
  <si>
    <t>Nuk është mbyllur afati i zotimeve ka mbetje 4,610.49</t>
  </si>
  <si>
    <t xml:space="preserve">Kontrata për Intervenime Emergjente </t>
  </si>
  <si>
    <t>Shpenzushmëria 20,000.00 e kontratës mbetje 17,025.00 është valide</t>
  </si>
  <si>
    <t xml:space="preserve">Është në fazën e ankesave </t>
  </si>
  <si>
    <t>Furnizimi me çanta shpinore për shuarjen e zjarrit</t>
  </si>
  <si>
    <t>Është në fazën e hapjes së tenderit</t>
  </si>
  <si>
    <t>Furnizimi me paisje kundër zjarrit</t>
  </si>
  <si>
    <t>Të pranuara</t>
  </si>
  <si>
    <t>Të refuzuara</t>
  </si>
  <si>
    <t>Pagat e DMSH-ZJARRFIKËSIT</t>
  </si>
  <si>
    <t>Furnizimi me uniforma verore dhe dimërore për personelin zjarrëfikës</t>
  </si>
  <si>
    <t xml:space="preserve">Kontratë e përfunduar </t>
  </si>
  <si>
    <t xml:space="preserve"> Niveli i realizimit të planit komunal për menaxhimin e fatkeqësive</t>
  </si>
  <si>
    <t>Intervenime për mbrojtje nga fatkeqësitë</t>
  </si>
  <si>
    <t>Lëndë të tjera</t>
  </si>
  <si>
    <t>Drejtoria për Bujqësi, Pylltari dhe Zhvillim Rural</t>
  </si>
  <si>
    <t xml:space="preserve">Përkrahja e 56 bletarëve me koshere të bletëve </t>
  </si>
  <si>
    <t>Pëkrahja e 85 fermerëve me mekanizëm bujqësor, specifikisht 105 pajisje</t>
  </si>
  <si>
    <t>85 fermerë të sektorëve të ndryshëm kanë përfituar 105 pajisje gjegjësisht: Spërkatëse dhe shpërndarëse të plehut, Freza, Pllugj, Motokultivator 4.4 KW dhe Motokultivator 7.5 KW. Çdo përfitues ka bashkëpjesëmarrë me 20% të vlerës së kontraktuar.</t>
  </si>
  <si>
    <t>PROGRAMI I MBJELLJEVE</t>
  </si>
  <si>
    <t>Planifikimi dhe hartimi i planeve të të mbjellave pranverore dhe vjeshtore</t>
  </si>
  <si>
    <t>Janë realizuar rreth  3500 ha Misër, 100 ha Elb. Ndërsa mbjelljet vjeshtore janë realizuar rreth 3500 ha me kulturën e grurit, Thekër 80 ha, Elbi 70 ha, Jonxhe 50 ha dhe Tërshërë rreth 200 ha.</t>
  </si>
  <si>
    <t>Monitorimi i fushatës së Korrje Shirjeve</t>
  </si>
  <si>
    <t>Në vitin 2024 sezona e korrje shirjeve ka qenë e bujshme pasi konsiderohet njëra prej sezonave më të mira ndër 10 vitet e fundit. Komuna e Gjakovës ka korrë rreth 3500 ha me grurë me rendiment minimum 5000 kg/ha</t>
  </si>
  <si>
    <t>Ndërtimi i kanaleve të ujitjes në zonat rurale</t>
  </si>
  <si>
    <t>Në vitin 2024 në kuadër të kontratës e cila ka përfunduar, janë ndërtuar 1500 metra kanale të ujitjes, gjegjësisht në: Palabardh Bitesh 707m, Rrypaj-Madanaj 700m. Në muajin Nëntor është kontraktuar Operatori i ri i cili ka vazhduar me punë dhe është në proces të ndërtimit të rreth 1000m në fshatin Dobrigje dhe 500m kanale në fshatin Zhdrellë. Në total janë 3000m kanale të ujitjes në zonat rurale.</t>
  </si>
  <si>
    <t xml:space="preserve">Rregullimi i rrugëve fushore </t>
  </si>
  <si>
    <t>Janë rregulluar 1 km rrugë fushore në fshatin Bec sipas kontratës 632-23-5381-5-2-1/C937.</t>
  </si>
  <si>
    <t>Sanimi dhe Ndërtimi i pendave dhe kanaleve të ujitjes në zonat rurale</t>
  </si>
  <si>
    <t>Janë kryer këto intervenime: Shishman Ndërtimi i pendës së ujitjes, Sanimi dhe ndërtimi i kanalit të ujitjes në fshatin Shishman</t>
  </si>
  <si>
    <t>Furnizime me paisje bujqësore</t>
  </si>
  <si>
    <t>632-24-3182-1-2-1 Kontrate e perfunduar</t>
  </si>
  <si>
    <t>Furnzim me koshere të bletëve</t>
  </si>
  <si>
    <t>632-24-3231-1-2-1 Kontrate e perfunduar</t>
  </si>
  <si>
    <t>Nërtimi i kanaleve të ujitjes në zona rurale</t>
  </si>
  <si>
    <t xml:space="preserve">632-22-10363-5-2-1 Kontrate 2 vjeçare - e perfunduar </t>
  </si>
  <si>
    <t xml:space="preserve">632-22-14081-5-2-1 Kontrate 2 vjeçare- e perfunduar </t>
  </si>
  <si>
    <t>632-24-8116-5-2-1 Kontrate 2 vjecare aktive</t>
  </si>
  <si>
    <t>632-24-9636-5-2-1 Kontrate 2 vjecare aktive</t>
  </si>
  <si>
    <t>Rregullimi i rrugeve fushore ne zonat rurale</t>
  </si>
  <si>
    <t>632-23-5381-5-2-1 Kontrate aktive</t>
  </si>
  <si>
    <t>Taksa nga Shëndërrimi i tokës bujqësore në jo bujqësore</t>
  </si>
  <si>
    <t>40 përgjigje në kërkesa në kuadër të shëndërrimit të tokës bujqësore në jo bujqësore</t>
  </si>
  <si>
    <t>Menaxhimi i pronave publike</t>
  </si>
  <si>
    <t>Bustina e Begut Kontrata "01-353/01-14741"- Shfrytëzuesi Arianit Markaj</t>
  </si>
  <si>
    <t>Qendra Grumbulluese e Mjaltes kontrata " 01-353/01-23214" - Shfrytezuesi Egzon Agushi B.I</t>
  </si>
  <si>
    <t>Qumështorja në fshatin Brekoc kontrata "01-353/01-10145" - shfrytëzuesi Bekim Mirashi B.I</t>
  </si>
  <si>
    <t>Natyra e lëndëve është e ndryshme duke marrë parasysh që ka kërkesa për aplikim të subvencioneve, kërkesa për Investime kapitale dhe kërkesa për shëndërrimin e  tokës bujqësore në jo bujqësore</t>
  </si>
  <si>
    <t>APLIKIMI NE PAGESA DIREKTE - MBPZHR</t>
  </si>
  <si>
    <r>
      <rPr>
        <b/>
        <sz val="12"/>
        <color theme="1"/>
        <rFont val="Times New Roman"/>
        <family val="1"/>
      </rPr>
      <t>2146</t>
    </r>
    <r>
      <rPr>
        <sz val="12"/>
        <color theme="1"/>
        <rFont val="Times New Roman"/>
        <family val="1"/>
      </rPr>
      <t xml:space="preserve"> Fermerë kanë aplikuar për Subvencione/Pagesa Direkte në kuadër të MBPZHR</t>
    </r>
  </si>
  <si>
    <t>1371 Aplikime në Thirrjen e parë (13.03-29.04.2024)</t>
  </si>
  <si>
    <t>Asistimi dhe pranimi i 2146 aplikacioneve për të ju mundësuar fermerëve subvencionimin e tyre në të gjitha veprimtaritë e tyre bujqësore në kuadër të Ministrisë së Bujqësisë, Pylltarisë dhe Zhvillimit Rural</t>
  </si>
  <si>
    <t xml:space="preserve"> 775 Aplikime në Thirrjen e dytë (01.08-01.09.2024)</t>
  </si>
  <si>
    <t xml:space="preserve">BASHKËPUNIMI ME ORGANIZATA </t>
  </si>
  <si>
    <t>Bashkëpunimi me organizatën Syri i Vizionit</t>
  </si>
  <si>
    <t>Janë trajnuar rreth 25 gra fermere dhe 7 prej tyre kanë përfituar grantin nga kjo organizatë për të realizuar projektin e tyre.</t>
  </si>
  <si>
    <t>ORGANIZIMI I KËSHILLIMEVE DHE SESIONE INFORMATIVE</t>
  </si>
  <si>
    <t xml:space="preserve">Bashkëpunimi me Dapartamentin e shërbimeve këshillimore dhe organizata të ndryshme </t>
  </si>
  <si>
    <t>10 trajnime, 150 fermerë pjesëmarrës</t>
  </si>
  <si>
    <t>Janë organizuar rreth 10 trajnime, sesione informative, demonstrime dhe shkëmbim i praktikave të mira në sektorin e bujqësisë ku kanë qenë pjesëmarrës shumë gra dhe burra fermer.</t>
  </si>
  <si>
    <t>180 Kërkesa</t>
  </si>
  <si>
    <t>42 Kërkesa</t>
  </si>
  <si>
    <t>178 Kërkesa</t>
  </si>
  <si>
    <t>Të miratuara</t>
  </si>
  <si>
    <t>56 bletarë kanë përfituar nga 4x koshere të bletarisë të cilat kanë qenë të cilësisë më të mirë. Çdo përfitues ka bashkëpjesëmarrë me 20% te vlerës së kontraktuar</t>
  </si>
  <si>
    <t>Raport për periudhën Janar - Nëntor 2024</t>
  </si>
  <si>
    <t>Drejtoria për Gjeodezi, Kadastër dhe Pronë</t>
  </si>
  <si>
    <t>SHPRONËSIME</t>
  </si>
  <si>
    <t>Qarkorja e Qytetit</t>
  </si>
  <si>
    <t>Janar-Nëntor 2024</t>
  </si>
  <si>
    <t>69,017.67 €</t>
  </si>
  <si>
    <t>Tranziti i Ri</t>
  </si>
  <si>
    <t>720,623.08 €</t>
  </si>
  <si>
    <t>Rr. Muharrem Domi</t>
  </si>
  <si>
    <t>68,889.00 €</t>
  </si>
  <si>
    <t>Varrezat e Martirëve</t>
  </si>
  <si>
    <t>21,166.00 €</t>
  </si>
  <si>
    <t>Rr. Bujar Roka</t>
  </si>
  <si>
    <t>2,128.76 €</t>
  </si>
  <si>
    <t>Dalja për Pejë</t>
  </si>
  <si>
    <t>421,301.75 €</t>
  </si>
  <si>
    <t>Vazhdimi i rrugës për Pejë</t>
  </si>
  <si>
    <t>9,690.00 €</t>
  </si>
  <si>
    <t>Brekoc</t>
  </si>
  <si>
    <t>38,154.00 €</t>
  </si>
  <si>
    <t>Planifikimi i të hyrave</t>
  </si>
  <si>
    <t>185,000.00 €</t>
  </si>
  <si>
    <t>Realizimi i të hyrave</t>
  </si>
  <si>
    <t>199,850.83 €</t>
  </si>
  <si>
    <t>3.1.</t>
  </si>
  <si>
    <t>Kapitale</t>
  </si>
  <si>
    <t>1,700,000.00</t>
  </si>
  <si>
    <t>10,000.00</t>
  </si>
  <si>
    <t>Mallëra</t>
  </si>
  <si>
    <t>20,000.00</t>
  </si>
  <si>
    <t>137,000.00</t>
  </si>
  <si>
    <t>2315 lëndë</t>
  </si>
  <si>
    <t>Tek performanca komunale lëndët janë ende duke u procesuar në sistem edhe para muajit Nëntor, pra do të paraqesim gjendjen e lëndëve deri tani sa janë insertuar në sistem.</t>
  </si>
  <si>
    <t>Të pezulluara</t>
  </si>
  <si>
    <t>4 lëndë</t>
  </si>
  <si>
    <t>Të ceduara</t>
  </si>
  <si>
    <t>1 lëndë</t>
  </si>
  <si>
    <t>3 lëndë</t>
  </si>
  <si>
    <t>21 lëndë</t>
  </si>
  <si>
    <t>1200 lëndë</t>
  </si>
  <si>
    <t>Të anuluara</t>
  </si>
  <si>
    <t>15 lëndë</t>
  </si>
  <si>
    <t>Lëndët teknike</t>
  </si>
  <si>
    <t>660 lëndë të kryera</t>
  </si>
  <si>
    <t>Tek lëndët teknike dhe juridike së bashku me lëndët e shpronësimeve  janë shënuar numrat e lëndëve të cilat janë kryer tek vlera financiare.</t>
  </si>
  <si>
    <t>Lëndët juridike</t>
  </si>
  <si>
    <t>2420 lëndë të kryera</t>
  </si>
  <si>
    <t>Shpronësime</t>
  </si>
  <si>
    <t>69 lëndë të kryera</t>
  </si>
  <si>
    <t>Drejtoria për Infrastrukturë</t>
  </si>
  <si>
    <t xml:space="preserve">Ndërtimi - asfaltimi i rrugëve në fsh. Devë - Guskë, Rruga e fsh. Guskë , Lg==1.157.00 m¹,                                                                     Aksi Vataj - Deva, Lg=752.85 m¹,                                                                                   Rrugët e fsh. Devë, Aksi I, II, III i Rr. "Mustafë Binakaj",                                                      Lg=(298.96+310.90+620.00)=1.229.86 m¹  dhe                                          Rr. "Halim Sefa",Lg=175.00 m¹,                           Lg t=3.315.21 m¹            </t>
  </si>
  <si>
    <t>2021-2024</t>
  </si>
  <si>
    <t>E përfunduar</t>
  </si>
  <si>
    <t>Ndërtimi i urës për këmbësor dhe biçikleta mbi lumin Erenik, ura dhe muret  (Tranziti Jugor)</t>
  </si>
  <si>
    <t>2021/2024</t>
  </si>
  <si>
    <t>Ndërtimi  i rrugës dalja për Pejë - Pjesë e Qarkores së Qytetit (zgjerimi, pjesa  II-të), trotuaret, kanalizimi  atmosferik, ndriçimi, gjelbrimi, etj.                                                                                              Aksi 1 dhe 1¹ ,  Lg= 689.21 m¹  dhe                                                                                                                        Aksi 2,  Lg= 763.11 m¹,                                                                                                  Lgt= 1.452.32 m¹</t>
  </si>
  <si>
    <t>2022/2024</t>
  </si>
  <si>
    <t xml:space="preserve">Ndërtimi - asfaltimi i rrugës Kodra e Sukës - Cërmjan                            Lg = 1.350.00m¹,                                                                                                      </t>
  </si>
  <si>
    <t>2023/2024</t>
  </si>
  <si>
    <t xml:space="preserve">Ndërtimi - asfaltimi i rrugës "Qafa e Osekut", Lg = 1.266,00 m¹  </t>
  </si>
  <si>
    <t>Ndërtimi  i rrugës dalja për Pejë - Pjesë e Qarkores së Qytetit (zgjerimi, segmenti i  II-të  - faza e dytë), shtresa e asfalt-betonit, qasjet anësore trotuaret, kanalizimi  atmosferik, ndriçimi, gjelbrimi, etj.                                                                                              Aksi 1 dhe 1¹ ,  Lg= 689.21 m¹  dhe                                                                                                                        Aksi 2,  Lg= 763.11 m¹,                                                                                                  Lgt= 1.452.32 m¹</t>
  </si>
  <si>
    <t>2023-2024</t>
  </si>
  <si>
    <t>Ndërtimi-asfaltimi i rrugëve "Petro Nini Luarasi", kanalizimit atmosferik Lg= 313.00 m¹ dhe trotuareve ,                                                                                        - Segmenti 1  Lg= (313.00+106.00+106.00)= 125.33 m¹,                                                                                   - Segmenti 2  Lg= 100.00 m¹                                                                                                                  - Segmenti 3  Lg= 140.00 m¹,                                                                                 - Segmenti 4  Lg= 135.00 m¹,                                                                                            Lgt= 688.00 m¹</t>
  </si>
  <si>
    <t>Ndërtimi-asfaltimi i rrugëve në fsh. Qerim, Lugbunar,                                                               - Aksi rrugës Wesly Clark  Lg= 442.00 m¹,                                                                                   - Aksi rrugës Nikaj  Lg= 315.00 m¹                                                                                                                                                                                                            Lgt= 757.00 m¹</t>
  </si>
  <si>
    <t>Ndërtimi-asfaltimi i rrugëve në fsh. Hereq, Dujakë,                                                               - Rruga te Shkolla Dujakë  Lg= 235.00 m¹,                                                                                   - Aksi rrugës Arben Qerimi  Lg= 300.00 m¹                                                            Aksi Rr. "Gazmend Rama"  Lg= 71.00 m¹,                                                                                                                                                                                                                Aksi 1, 2, 3, Rr. "17 Martirët"                          Lg=(50.00+76.00+110.00+52.00)= 288.00 m¹,                                                      Aksi Rr. "Ukë Shabani"  Lg= 40.00 m¹ ,                                                                                                     Lgt= 934.00 m¹</t>
  </si>
  <si>
    <t>1.10.</t>
  </si>
  <si>
    <t>Ndërtimi-asfaltimi i rrugëve në fsh. Devë, Guskë,                                                                          - Aksi rrugës"Halim Sefa" (Lagjja Sefaj)  Lg= 175.00 m¹                                  - Aksi rrugës "Minierea 2" (Zenel Hajdari)  Lg= 47.00 m¹                      Rruga-aneksi lagjes Rexhaj   Lg= 365.00 m¹,                                                                                                                                                                                                                                                               Lgt= 587.00 m¹</t>
  </si>
  <si>
    <t>Ndërtimi-asfaltimi i rrugëve në fsh. Marmull, Bishtazhin, Fshaj, Kushavec                                                                                               - Rruga"Don Boshko" (Fshaj)  Lg= 230.00 m¹                                                                                                                                                                                           - Rruga Ideali 1   Lg= 530.00 m¹,                                                                                                                                                                   - Rruga Ideali 2  Lg= 420.00 m¹,                                                                               - Rruga Kodra e Kishes (Smaq)  Lg=(288.00+300.00)= 588.00 m¹,                                              - Rruga "Buna" (Marmull)  Lg= 1.300.00 m¹                                                                                                                                                                                                                                                                                                  Lgt= 3.068.00 m¹</t>
  </si>
  <si>
    <t>Ndërtimi-asfaltimi i rrugëve në fsh. Pjetershan, Kusar, Dol                                                              - Rruga "Ferina" (Pjetershan)  Lg= 300.00 m¹,                                                                                   - Aksi rrugës Mark Paluca (lagjja Ndrecaj)  Lg= 80.00 m¹                                  - Rruga "Lorenc Antoni"  Lg=260.00 m¹,                                                                                                        - Rruga Mark Paluca (afer Restoranit ne rrafsh)  Lg= 180.00 m¹,                                                                                                                                                                                                                - Rruga Kodra e Dolit  Lg=180.00 m¹,                                                                            - Rruga lagjja Bardhoku, Dol  Lg= 100.00 m¹ ,                                                      - Aneksi i rruges. "Dom Gjoni, Kusar"  Lg= 360.00 m¹                                                                         - Aneksi i rruges. "Marije Kraja" (familja Paloka)  Lg= 90.00 m¹                                         Lgt= 1.550.00 m¹</t>
  </si>
  <si>
    <t>2023-204</t>
  </si>
  <si>
    <t xml:space="preserve">Ndërtimi-asfaltimi i rrugës në fsh. Bitesh                                                               - Rr. "Gjokë Ndrecaj"  Lg= 948.00 m¹,                                                                                   </t>
  </si>
  <si>
    <t>Rregullimi i rrugës Lg=180.00 m¹ dhe parkingjeve te Ambulanta e Vjetër, S=3.892.50 m², mureve lg =(21.00 +46.00)= 67.00 m¹, kanalizimit atmosferik  lg = 143.00 m¹, ndriçimit publik, gjelbërimit, etj</t>
  </si>
  <si>
    <t>Ndërtimi-asfaltimi i rrugëve në fsh. Kralan                                                               - Rr. Haxhi Zekë Hajdari  Lg=(215.00+ 120.00)=335.00 m¹,                                                                                   - Rruga drejtimi për Këpuz  Lg= 1.307.93.00 m¹                                                                                                                                                                                                            Lgt= 1.642.93 m¹</t>
  </si>
  <si>
    <t xml:space="preserve">Ndërtimi-asfaltimi i rrugëve në fshatrat Doblibare, Bordosanë, Vraniq, Rezinë                                                                                                       Rr. "Kuvendi i Lezhes" Doblibare, Lg = 980.00 m¹                               akset e Rr. "Imzot Nikë Prela" Doblibare,                                                                              Lg =(108.00+104.00+103.00)= 1.295.00 m¹                                                                                          Rr. "7 Gushti" Vraniq, Lg = 350.00 m¹                                                                Lgt=2.625.00 m¹                                                                                                         </t>
  </si>
  <si>
    <t>Eliminimi i ujërave të ndotura në JP të Kosovës faza V + VI Gjakova Rehabilitimi  i Rrjetit të Kanalizimit (Zona 1 Lg = 834.00 m¹,                          Zona 2  Lg = 2.397.00 m¹, Zona 3  Lg = 2.306.00 m¹)                               Lg = 5.537.00 m¹</t>
  </si>
  <si>
    <t xml:space="preserve">Ndërtimi-asfaltimi  i rrugës "Dërgut Vokshi" ,  kanalizimit fekal  dhe atmosferik, ujësjellësit, ndriçimit publik si dhe shtruarja e trotuareve                                                                                Lg=340.00 m¹                                                                          </t>
  </si>
  <si>
    <t>Ndërtimi - asfaltimi i rrugëve në fsh. Molliq, Nivokaz, Brovinë                                                                                                         Rr. "29 Maji" (Brovinë) Lg =(210.00+35.00)= 245.00 m¹                                                                                                                                                                     Rr. "Dervish Syla" (Molliq) Lg=(206.00+40.00)= 246.00 m¹                                                           Rr. "Dëshmorët e Molliqit" (Molliq te Tyrbja)  Lg= 720.00 m¹                       Rr. "Dëshmorët e Molliqit" (Molliq Goqet)  Lg= 96.00 m¹                                                           Rr. "Hysen Ademi" (Molliq) Lg= 80.00 m¹                                                      Rr. "Hysni Rama" (Molliq) Lg= 70.00 m¹                                                                 Rr. "Dëshmorët e Molliqit" (Molliq)  Lg= 80.00 m¹                                                                   Rr. "Bicaj" (Brovinë) Lg= 82.00 m¹                                                                                              Lgt = 1.619.00 m¹</t>
  </si>
  <si>
    <t>1.20.</t>
  </si>
  <si>
    <t>Ndërtim i- asfaltimi i rrugëve në fsh. Nec, Korenicë, Orize, Meje, Jahoc                                                                                                        Rr. "Gjon Belushi" (Jahoc) Lg = 170.00 m¹                                                                                                                                                                     Rr. "Gjon Belushi" (Jahoc) Lg=95.00 m¹                                                           Rr. "Klementi" (Korenicë)  Lg= 105.00 m¹                                               Parkingu te Kisha (Nec)  S= 2.000.00 m²                                                                     Rr. "Martirët Dervishaj" (Orize) Lg= 380.00 m¹                                                                                                            Rr. "Kruja" (Orize) Lg= 588.00 m¹                                                                Rr. "Klementi" (Korenicë deri te Kisha)  Lg= 790.00 m¹                                               Rr. "Marash M. Merturi" (Nec) Lg= 355.00 m¹                                                                                                               Lgt = 2.428.00 m¹</t>
  </si>
  <si>
    <t>Ndërtimi - asfaltimi i rrugëve në fsh. Babaj Bokes, Shishman, Duzhne                                                                                                        Rr. "Sali Bukolla" (BabajBokes) Lg = 64.00 m¹                                                                                                                                                                     Rr. "Hamez Hasani" (te ura, djathtas, majtas) Lg=(310.00+314.00)=624.00 m¹                                                           Rr. "Ali Rrustemi" (Restorani Ligata, Qylymet)                          Lg=(285.00+125.00)= 410.00 m¹                                                                        Rr. "Vëllezërit Bukolla"  Lg=(93.00+97.00)= 190.00 m¹                                                Rr. "Shaban Bajrami"  Lg=(50.00+73.00)= 123.00 m¹                                               Rr. "Muhamet Miftari"  Lg=(95.00+75.00)= 70.00 m¹                                                                                               Rr. "Gani Sadria" Lg=(106.00+77.00)= 183.00 m¹                                                              Rr. "Miftar Tali" Lg= 45.00 m¹                                                               Rr. "Baba Danë" (Duzhne) Lg= 160.00 m¹                                               Rr. "Zenun Miftari" (Duzhne) Lg=(100.00+36.00)= 136.00 m¹                                                       Rr. "Martirët e Duzhnes" (Shishman) Lg=70.00 m¹                                        Lgt = 2.175.00 m¹</t>
  </si>
  <si>
    <t>Ndërtimi - asfaltimi i rrugëve në fsh. Ponoshec, Morinë, Popoc                                                                                                       Rr. "Shefqet Ramiz Rexha" (Ponoshec) Lg = 45.00 m¹                                                                                                                                                                     Rr. "Adriatik Alpe" (Ponoshec) Lg=130.00 m¹                                                           Rr. "Adriatik Alpe" (Morinë)  Lg= 200.00 m¹                                               Rr. "Ali Ademaj" (Popoc)  Lg= 126.00 m¹                                                           Rr. "Binak Hyseni" (Popoc) Lg(65.00+77.00+66.00)= 208.00 m¹                                                      Rr. "Kukaj" (Popoc) Lg=(65.00+25.00)= 90.00 m¹                                                         Rrugët Aksi 1, 2, 3 dhe 3' (Morinë) Lg= 1.074.00 m¹                                                                                                                                                              Lgt =1.875.00 m¹</t>
  </si>
  <si>
    <t>Ndërtimi - asfaltimi i rrugëve në fsh. Cërmjan, Meqe                                                                                                       Rr. "Shukri Hoxha" (Cërmjan) Lg = 297.77 m¹                                                                                                                                                                     Rr. "Zymer Dauti" (Cërmjan) Lg=968.00 m¹                                                           Rr. "Sokol Zenuni" (Cërmjan)  Lg= 155.00 m¹                                                                                                                                                                                     Lgt =1.420.77 m¹</t>
  </si>
  <si>
    <t>203-2024</t>
  </si>
  <si>
    <t>Ndërtimi - asfaltimi i rrugëve në fsh. Bec, Zhdrellë                                                                                                     Aksi 6, 7   Lg =(170.00+235.00)= 405.00 m¹                                                                                                                                                                     Aksi 8 Lg=67.00 m¹                                                                                  Aksi 22  Lg= 95.00 m¹                                                                                                  Aksi 24  Lg= 265.00 m¹                                                                                   Aksi 27 Lg= 248.00 m¹                                                                              Aksi 28 Lg= 216.00 m¹                                                                                 Aksi 33 Lg=200.00 m¹                                                                                                                                                              Lgt =1.396.00 m¹</t>
  </si>
  <si>
    <t>Rikonstruktimi - rindërtimi i  rrugës "Xheladin Hana", Lg = 160.00 m¹  (me kontratë vjetore)</t>
  </si>
  <si>
    <t>Ndërtimi i rrugëve të komuniteteve (Lagjja "Ali Ibra'), Lg = 370,00 m¹, trotuareve dhe kanalizimit atmosferik  Lg = 445,00 m¹</t>
  </si>
  <si>
    <t>Ndëimi i urës në fshatin Devë, lg=20 m¹</t>
  </si>
  <si>
    <t xml:space="preserve">Shtruarja e (trotuarit) stazes për këmbësor dhe biçikleta nga Rr. "Bujar Roka" deri te Rr. "Nikollë Kaqorri",  Lg= 123.00 m¹  Gjakovë (me kontratë vjetore) </t>
  </si>
  <si>
    <t>Ndrrimi i gypave të rrjetit ujësjellësit nga AC në PE, nga Emin Duraku deri në fshatin Osek Hyle, lg=2.100.00 m¹ (6670.00 m)</t>
  </si>
  <si>
    <t>Ndërtimi-shtruarja me asfalt e  rrugës "Shqiponja" dhe degëzimeve të sajë në Gjakovë, Lg = 1.220.67 m¹  (me kontratë vjetore)</t>
  </si>
  <si>
    <t>Ndërtimi - asfaltimi i Rr. "Dëshmorët e Rogovës"  (ish Rr. "Ali Ibra"), Lg = 432,50 m¹ + 367.50 m¹ dhe segmenti i rrugës nga Rr. "Avdullah Babalija" deri te banesat e banimit social , Lg = 245,50 m¹                                                     Lg tot = 1.045.50.00 m¹   (me kontrate vjetore)</t>
  </si>
  <si>
    <t>Ndërtimi - shtruarja e trotuareve në Rr. "Dëshmorët e Rogovës" (ish Rr. "Ali Ibra"), Lg = 432,50 m¹ dhe segmenti i rrugës nga Rr. "Avdullah Babalija" deri te banesat e banimit social , Lg = 245,50 m¹                                                     Lg tot = 678.00 m¹x2=1.356.00 m¹  (me kontrate vjetore)</t>
  </si>
  <si>
    <t xml:space="preserve">Ndërtimi-asfaltimi i rrugës lagjja e Bajraktarëve në fshatin Morinë dhe ndërtimi i kanalit të ujitjes                                                                     Aksi 4  Lg = 282.00 m¹,                                                                                                     Aksi 4 - 1  Lg = 282.00 m¹,                                                                                                                                                                               Lgt= 564.00 m¹                                                                                        </t>
  </si>
  <si>
    <t xml:space="preserve">Ndërtimi-asfaltimi i rrugëve në fshatin Meqe                                                                     Aksi 1  Lg = 436.31 m¹,                                                                                                     Aksi 2  Lg = 1.140.00 m¹,                                                                                                                                                                               Lgt= 1.576.31 m¹                                                                                        </t>
  </si>
  <si>
    <t xml:space="preserve">Sanimi i urave në fsh. Nivokaz, Pacaj, Trakaniq                                                                                                      </t>
  </si>
  <si>
    <t xml:space="preserve">Ndërtimi - asfaltimi i rrugës brenda oborrit të Kishes, Lg = 250.00 m¹  (me kontrate vjetore) </t>
  </si>
  <si>
    <t>Ndërtimi i Qarkores - Transiti i Ri (Rezinë)  rruga me infrastrukturë-kanalizim atmosferik, Lg = 3.272,44 m¹ (Pika e zezë - Ura Nakarade)</t>
  </si>
  <si>
    <t>2019/2024</t>
  </si>
  <si>
    <t>Në realizim</t>
  </si>
  <si>
    <t>Ndërtimi - asfaltimi i rrugës Shqiponjë - Kralan, Lg = 3.948,57 m¹  dhe rrugës "Shaban Zeka" Lg = 2.657,66 m¹</t>
  </si>
  <si>
    <t>2019-2024</t>
  </si>
  <si>
    <t xml:space="preserve">Zgjërimi i  rrugës M - 9/1 Gjakovë - Dollc (Segmenti i parë - Lot 1, nga Pika e Zezë deri te Ura në Rakovinë), Lg = 5.000,00 m¹  </t>
  </si>
  <si>
    <t>20219-2024</t>
  </si>
  <si>
    <t xml:space="preserve">Ndërtimi i Qarkores së Gjakovës - Rr. "Bujar Roka" (Segmenti i dytë), Lg = 2.731,00 m¹, rrugët ndihmëse Lg = (201.85 m¹ + 103.20 m¹  + 55.70 m¹) = 360,70 m¹ (trotuaret, ura Lg = 27,10 m¹, kanalizimi atmosferik Lg = 2.884,00 m¹) dhe ujësjellësi Lg = 292,00 m¹) </t>
  </si>
  <si>
    <t>202\19-2024</t>
  </si>
  <si>
    <t>E NDERPRERE</t>
  </si>
  <si>
    <t xml:space="preserve">Ndërtimi-asfaltimi i akseve  rrugore në fsh. Ramoc Dobrosh, Aksi (11, 3, 4, 10, 6, 7, 5, 8, 9, 2, 1),  Lg = (391.00+260.00+547.00 +738.00+458.00+155.00+494.00+350.00 +160.00+305.00+370.00) = 4.228.00 m¹  </t>
  </si>
  <si>
    <t>Ndërtimi-asfaltimi i rrugëve  në fshatrat Ponoshec, Popoc dhe Shishman i Bokes                                                                                                                                Lagja Met Zeqiri Shishman i Bokes, Lg= 200.00 m¹;                                                                              Lagja Avdyli Shishman i Bokes, Lg=(190.00+42.00)= 232.00 m¹;                                                    Lagja Sadriu Popoc, Lg= 166.00 m¹;                                                 Lagja Dula Ponoshec, Lg= 100.00 m¹:                                                                  Lagja Hasan Sadriu Popoc, Lg=178.00 m¹;                                                                    Lagja Isaku Ponoshec, Lg= 45.00 m¹;                                                              Lagja I Sadriu Popoc, Lg= 150.00 m¹                                                    Lagja Ademaj Popoc, Lg= 150.00 m¹;                                                          Lagja Rrustemi Shishman i Bokes Lg=40.00 m¹;                                                                                            Lagja Kukaj Popoc,   Lg=110.00 m¹;                                                                                     Lagja Ahmataj Popoc,   Lg=240.00 m¹;                                                                                            Lagja Ramaj Ponoshec, Lg=(92.00+30.00)=122.00 m¹;                                                                                                                                                                                                                                                   Lg.tot.= 1.733.00 m¹</t>
  </si>
  <si>
    <t xml:space="preserve">Ndërtimi-asfaltimi i rrugëve në Piskotë faza e II-të,                                                      Rr. "Adem Zeqiri", Lg= 118.14 m¹    Aksi (1,  4, 5, 9, 10, 12, 14, 15, 22, 25, 26), Lg = (225.85+94.40+244.74+285.70+143.37+510.56 +324.11+155.68+114.70+93.47+98.24) = 2.290.82 m¹,                          Aksi 8  Rr. "Dëshmorët e Dushkajës"", Lg= 70.00 m¹                                                                                                                 Lgt= 2.478.96 m¹  </t>
  </si>
  <si>
    <t>Sanimi i ujërave të zeza dhe atmosferike në  Rezinë, Gjakovë  Lg=883.46 m¹ dhe në fsh. Rogovë Lg=962.00 m¹   Lgt=1.845.46 m¹</t>
  </si>
  <si>
    <t>Ndërtimi - asfaltimi i rrugëve te Pika e Zezë (Pjesa  II-të), trotuaret, kanalizimi fekal dhe atmosferik                                                                                              Rr. "Gucia" dhe "Adem Delija",  Lg = 686.00 m¹,                                                                                                     dhe Rr. "Aze Brahimaj" Lg = 290.00 m¹,                                                                                                  Lgt= 976.00 m¹</t>
  </si>
  <si>
    <t xml:space="preserve">Trajtimi i shtratit të  lumit "Llukac" (Punimet ndërtimore të rivitalizimit të brigjeve të lumit Llukac dhe Konstruktimi i sistemit të kanalizimit të lumit Llukac), Lg=500.00 m¹    (segmenti nga ura në Rr. "Gasper Karaqi" deri te ura në Rr. "Behije Dashi") projekt ndërkufitar IPA II Shqipëri Kosovë       </t>
  </si>
  <si>
    <t>2022-2024</t>
  </si>
  <si>
    <t>E ndërprerë</t>
  </si>
  <si>
    <t>Rregullimi i shtratit të Lumit "Krena" - pjesa veriore (faza e V),                                                                              lg= (249.45+400.83+305.44)=955.72 m¹,                                                   ndërtimi-asfaltimi i rrugëve lg=(202.85+50.00)=252.85 m¹,                                                    ura automobilistike lg=21.10 m¹,                                                                                                      ura për këmbësor lg=20.00 m¹,                                                    kanalizimi fekal lg=(897.80+714.69+155.87)=1.762.36 m¹</t>
  </si>
  <si>
    <t>Ndërtim-rregullimi i shtratit të Lumit "Llukac" segmenti i II nga Ura në Rr. "Wesley Clark" deri te Ura në Rr. "Petro Nini Luarasi"                          lg = 648.00 m¹, kanalizimit fekal kolektori I  lg = 658.00 m¹,                                                                                                        kolektori II lg = 648.00 m¹, shetitorja dhe ndriçimit publik</t>
  </si>
  <si>
    <t xml:space="preserve">Ndërtimi  i rrugës "X" Lg= 4.255.87 m¹, rreth rrotullimi, urat, rregullimi i shtratit të lumit Llukac Lg= 260.00 m¹, kanalizimit fekal Lg= 170.00 m¹  dhe atmosferik Lg= 145.00 m¹, ndriçimi publik                                                                         </t>
  </si>
  <si>
    <t>TENDER I ANULUAR, NE  OSHP</t>
  </si>
  <si>
    <t>Ndërtimi  i rrugës dalja për Pejë - Pjesë e Qarkores së Qytetit (zgjerimi, segmenti i tretë), trotuaret, ndriçimi, gjelbrimi, kanalizimi  atmosferik kolektori 3-I,  Lg= 1570.16 m¹  dhe kolektori 3-II,                                                    Lg= 586.21 m¹,  (Lgt= 2.156.37 m¹), lëshesa pllakore, etj.                                                                                                Lg= 1.998.54 m¹</t>
  </si>
  <si>
    <t>Në përfundim</t>
  </si>
  <si>
    <t>Ndërtimi  i Hapësirave Publike në Qendër të Qytetit, ndriçimi, gjelbrimi, renovimi i objektit të ish shkollës së muzikës në parkun e qytetit, ndërtimi i kiosqeve etj.                                                    Rrugët   Segmenti 1  Lg= 125.33 m¹,                                                                                   Segmenti 2  Lg= 466.72 m¹                                                                                                                  Rr. Nëna Tereze,  Lg= 174.93 m¹,                                                                                 Rr. Ismajl Qemajli,  Lg= 81.59 m¹,                                                                                            Lgt= 826.57 m¹</t>
  </si>
  <si>
    <t xml:space="preserve">Zgjerimi  i rrugës "Martirët e Kombit" - Hyrja Perëndimore e Qytetit (nga ura e Tabakut deri te ura e Tahir Efendisë) Lg= 1.232.11 m¹, trotuaret, ndriçimi, kanalizimi  atmosferik kolektori I,  Lg= 723.94 m¹  dhe kolektori II, Lg= 497.32 m¹, Segmenti S53 Lg= 25.00 m¹ (Lgt= 1.246.69 m¹), ujësjellësi Lg=1.320.00 m¹, rrjeti elektr. Lg=1.350.00 m¹                                                                                                 </t>
  </si>
  <si>
    <t>Ndërtimi - zgjërimi i urës mbi lumin "Drin" në Rakovinë</t>
  </si>
  <si>
    <t>Riprojekt</t>
  </si>
  <si>
    <t>Ndërtimi - asfaltimi i rrugëve në fsh. Jabllanicë, Gergoc, Zhabel, Bardhaniq  faza III                                                                                                          Rr. "17 Maji" Lg =(70.00+48.00+70.00+60.00)= 248.00 m¹, Jabllanicë                                                                                                                                                                     Rr. "Beteja e Prillit" Lg= 264.00 m¹, Jabllanicë                                                            Rr. e Minoritarëve  Lg= 620.00 m¹,  Gërgoc                                                                                  Rr. "Lagjja Salihaj" Lg= 135.00 m¹,  Gërgoc                                                       Rr. "Brigada 135" Lg= 405.00 m¹, Shqiponjë                                                                   Rr. "Luan Smajli" Lg= 344.00 m¹, Shqiponjë                                                             Rr. "Fatmire dhe Faruk Ismajli" Lg= 180.00 m¹, Zhabel                                     Lgt = 2.196.00 m¹</t>
  </si>
  <si>
    <t>Ndërtimi - asfaltimi i rrugëve në fshatin Rogovë                                                                                                          Rr. "Zyber Berisha" Lg =(150.00+88.00+110.00)=348.00 m¹,                                                                                                                                                                      Rr. "Epopeja e Janarit 99" Lg=(57.00+170.00)= 227.00 m¹,                                                             Rr. "Shefqet Thaqi"  Lg= 177.00 m¹,                                                                                    Rr. "Shaban Morina" Lg= (120.00+300.00)=420.00 m¹,                                                       Rr. "Muharrem Hoti" Lg= 120.00 m¹,                                                                    Rr. "Vëllezërit Morina" Lg=(289.00+113.00)= 402.00 m¹,                                                              Rr. "Smajl Poga" Lg= 121.00 m¹,                                                                          Rr. "Brahim Rama" Lg= 120.00 m¹,                                                                                                              Rr. "Nasip Xaja" Lg= 60.00 m¹,                                                                              Lgt = 1.995.00 m¹</t>
  </si>
  <si>
    <t>Ndërtim i-asfaltimi i rrugëve në fsh. Demjan, Pnish, Muhader, Lagjja e Shehut, Marosh                                                                                                       Kanali ne Rr. "Hamez Sadiku" Lg = 195.00 m¹                                                                                                                                                                     Rr. "Jusuf Duraku" Lg=110.00 m¹                                                           Rr. "Tahir Isufi"  Lg= 600.00 m¹                                                                       Rr. "Lumturia"  Lg=(240.00+96.00)= 336.00 m²                                            Rr. "Selim Latifi" Lg=(140.00+119)= 259.00 m¹                                                                                                            Rr. "Hasan Tahsini"  Lg=(360.00+220.00)2 588.00 m¹                                                                Rr. "Dervish Hyseni"   Lg= 156.00 m¹                                                                        Rr. "Uniteti"  Lg=(120.00+151)= 271.00 m¹                                                            Rr. "A. Qarri"  Lg=(182.00+235410)= 271.00 m¹                                                    Lgt = 2.731.00 m¹</t>
  </si>
  <si>
    <t>Ndërtimi - asfaltimi i rrugëve në fsh. Lipovec, Gërqinë                                                                                                      Rr. "Arif Selmani" , Lgt =200.00 m¹                                                                                                                                                                   Rr. "Mon Kelmekshi"  Lg=74.00 m¹                                                           Rr. "Shaban Lushaj"  Lg= 74.00 m¹                                                                       Rr. "Kadri Selmani"  Lg=(96.00+100.00+121.00)= 317.00 m¹                                              Muri i betonit Lipovec  - Dol,   Lg = 40.00 m¹                                            Rr. "Mon Berisha"  Lg=50.00 m¹                                                                                Rr. "Ajaz Kastrati" Lg= 459.00 m¹                                                                                  Rr. "Shaban Sejda" (4 akse) Lg= 266.00 m¹                                                                                                                                                              Lgt =1.440.00 m¹</t>
  </si>
  <si>
    <t>NE REALIZIM</t>
  </si>
  <si>
    <t>Ndërtimi i urës mbi lumin "Drin" në fsh. Rogovë, lg=130.00 m¹</t>
  </si>
  <si>
    <t xml:space="preserve">Ndërtimi - asfaltimi i rrugës Lipovec - Goden, Lg = 2.197,00 m¹  </t>
  </si>
  <si>
    <t>168,036.38  +243,160.95</t>
  </si>
  <si>
    <t xml:space="preserve">Ndërtimi - asfaltimi i rrugës së Radoniqit, Lg = 3.860,25 m¹  </t>
  </si>
  <si>
    <t>2020/2022 2023/2024</t>
  </si>
  <si>
    <t>175,421.47  +399,092.35</t>
  </si>
  <si>
    <t>Në procedurë tenderimi</t>
  </si>
  <si>
    <t>Ndërtimi i rrugëve në Rezinë (faza 1 - nënbaza)                                               Aksi 2  Lg = 820.00 m¹,                                                                                                     Aksi 4  Lg = 819.15 m¹,                                                                                                                                                                               Lgt= 1.639.15 m¹</t>
  </si>
  <si>
    <t>Ndërtimi - asfaltimi i rrugëve në fshatrat Firzë, Brekoc                                                                                                          Rr. "Tom Maksuti" Lg =170.00 m¹,                                                                                                                                                                      Rr. "Domenik Pergegaj" Lg= 750.00 m¹,                                                             Rr. "Martitet e Kombit"  Lg= 90.00 m¹,                                                                                    Rr. "Ndue Deda" Lg= 270.00 m¹,                                                       Rr. "Bib Doda" Lg= 180.00 m¹,                                                                    Rr. "Shën Pali" Lg= 420.00 m¹,                                                                                               Lgt = 1.880.00 m¹</t>
  </si>
  <si>
    <t>Ndërtimi-asfaltimi i rrugës "Sali Çeku" në Osek Hyle                                              Aksi 1  Lg = 187.13 m¹,                                                                                                     Aksi 2  Lg = 98.95 m¹,                                                                                                                                                                               Lgt= 286.26 m¹                                                                                        ndërtimi i kolektorit 3  Lg =(777.46+219.67)=997.31 m¹                                                    kolektori 4  Lg = 1.012.05 m¹                                                               Lgtk=2.009.18 m¹</t>
  </si>
  <si>
    <t>Renovimi i objektit të N.P.L. Stacioni i autobusëve Gjakovë</t>
  </si>
  <si>
    <t xml:space="preserve">Ndërtimi i rrugëve "Sylejman Hadum Aga" dhe "Ismajl Qemajli" (Çarshia e Madhe) S = (2.386.00 + 990.00 = 1.355.00) = 4.731.00 m²    dhe objektit të lokalit 20                                                                                            </t>
  </si>
  <si>
    <t>Ndërtimi i dy urave me nga dy korsi mbi lumin "Drin" në fsh. Meqë, lg=120.00 m¹</t>
  </si>
  <si>
    <t xml:space="preserve">Zgjërimi dhe rregullimi i  rrugës Tranziti i qytetit, kanalizimi fekal dhe atmosferik, ujësjellësi, ngrohja, elektrika, ndriçimi publik, sinjalizimi dhe trotuaret,  Lg = 1.570.00 m¹  </t>
  </si>
  <si>
    <t>Ndërtim-rregullimi i shtratit të Lumit "Llukac" finalizimi i segmentit I  lg = 152.23 m¹ dhe segmentit II, të ri-projektuar lg = 383.33 m¹, kanalizimit fekal kolektori I  lg = 395.13 m¹, kolektori II lg = 391.93 m¹, shetitores dhe ndriçimit publik</t>
  </si>
  <si>
    <t>Ndërtimi - asfaltimi i rrugës Osek - Madanaj vazhdim i Rr."Qafa e Osekut", Lg = 400,00 m¹  (me kontratë vjetore)</t>
  </si>
  <si>
    <t>Pajimet dhe Sinjalizimi i Trafikut Rrugor</t>
  </si>
  <si>
    <t>2024/2026</t>
  </si>
  <si>
    <t>Hartimi i Projekteve në Ndertimin e Ulët</t>
  </si>
  <si>
    <t>2023/2025</t>
  </si>
  <si>
    <t>Mbikqyrja Profesionale e Projekteve të Investimeve Komunale</t>
  </si>
  <si>
    <t>Shërbimet Konsulente për ''Menaxhimin e Projekteve të Investimeve Kapitale''</t>
  </si>
  <si>
    <t xml:space="preserve">Mirëmbajtaj Dimërore e Rrugëve Urbane dhe Rural </t>
  </si>
  <si>
    <t>Platforma Digjitale në GIS për Infrastrukturë Rrugore</t>
  </si>
  <si>
    <t>2024/2025</t>
  </si>
  <si>
    <t>Bartja dhe Bllokimi i Automjeteve me Merimangë</t>
  </si>
  <si>
    <t>2023/2026</t>
  </si>
  <si>
    <t xml:space="preserve"> Rrugët lokale të mirëmbajtura gjatë sezonës së verës</t>
  </si>
  <si>
    <t>Të dhënat do të plotësohen për mbledhjen e Asamblesë</t>
  </si>
  <si>
    <t>Rrugët lokale të mirëmbajtura gjatë sezonës së dimrit</t>
  </si>
  <si>
    <t>Gjatësia e rrugëve lokale të pajisura me trotuare</t>
  </si>
  <si>
    <t>Gjatësia e rrugëve lokale të pajisura me shenjëzim vertikal dhe horizontal</t>
  </si>
  <si>
    <t>Rrugët në zonën urbane me shteg të biçikletave</t>
  </si>
  <si>
    <t>Rrugë lokale të riasfaltuara</t>
  </si>
  <si>
    <t>Realizimi i planit komunal për transport lokal publik (planit të mobilitetit)</t>
  </si>
  <si>
    <t>Vendbanimet e përfshira në transportin lokal publik</t>
  </si>
  <si>
    <t>Vendndalimet e shënjëzuara për automjetet e transportit publik</t>
  </si>
  <si>
    <t xml:space="preserve">Kompenzimi i Dëmeve nga Aksidentet Rrugore </t>
  </si>
  <si>
    <t>01/2024 - 10/2024</t>
  </si>
  <si>
    <t>Të hyrat nga kompenzimi i dëmtimeve të asteve publike nga aksindetet rrugore, në këtë të hyrë një pjesë e tyre i takon DSHP-ës</t>
  </si>
  <si>
    <t>Taksa e lejeve të vozitjes</t>
  </si>
  <si>
    <t>01/2024-11/2024</t>
  </si>
  <si>
    <t xml:space="preserve">Është bërë përzgjedhja e grupit punues nga  për dokumentin "Plani i vlerësimit të rrezikut"  </t>
  </si>
  <si>
    <r>
      <t xml:space="preserve">1. Drejtoria për Mbrojtje dhe Shpëtim nga Intervenime emergjente ka intervenuar </t>
    </r>
    <r>
      <rPr>
        <b/>
        <sz val="12"/>
        <color theme="1"/>
        <rFont val="Times New Roman"/>
        <family val="1"/>
      </rPr>
      <t>1</t>
    </r>
    <r>
      <rPr>
        <sz val="12"/>
        <color theme="1"/>
        <rFont val="Times New Roman"/>
        <family val="1"/>
      </rPr>
      <t xml:space="preserve"> intervenim në fshatin Devë ura e këtij fshati kurse jemi në fazën e verfikimit për të gjitha pikat me mundësi vershimit      2. Qendra e thirrjeve -112 rastet </t>
    </r>
    <r>
      <rPr>
        <b/>
        <sz val="12"/>
        <color theme="1"/>
        <rFont val="Times New Roman"/>
        <family val="1"/>
      </rPr>
      <t>382</t>
    </r>
    <r>
      <rPr>
        <sz val="12"/>
        <color theme="1"/>
        <rFont val="Times New Roman"/>
        <family val="1"/>
      </rPr>
      <t xml:space="preserve"> kurse thirrjet </t>
    </r>
    <r>
      <rPr>
        <b/>
        <sz val="12"/>
        <color theme="1"/>
        <rFont val="Times New Roman"/>
        <family val="1"/>
      </rPr>
      <t>17,727</t>
    </r>
    <r>
      <rPr>
        <sz val="12"/>
        <color theme="1"/>
        <rFont val="Times New Roman"/>
        <family val="1"/>
      </rPr>
      <t xml:space="preserve">                    3.Numri i intervnimeve të Zjarrfiksave si zjarre në shtëpi, zjarre malore, zjarre fushore, akisdente rrugore, intervime teknike, shërbime në kuadër të intervnimeve gjithsejt total </t>
    </r>
    <r>
      <rPr>
        <b/>
        <sz val="12"/>
        <color theme="1"/>
        <rFont val="Times New Roman"/>
        <family val="1"/>
      </rPr>
      <t>511</t>
    </r>
    <r>
      <rPr>
        <sz val="12"/>
        <color theme="1"/>
        <rFont val="Times New Roman"/>
        <family val="1"/>
      </rPr>
      <t xml:space="preserve"> intervnime.</t>
    </r>
  </si>
  <si>
    <t>Drejtoria për Urbanizëm dhe Mbrojtje të Mjedisit</t>
  </si>
  <si>
    <t>Lëndë/Financa</t>
  </si>
  <si>
    <t>LEJE NDËRTIMORE</t>
  </si>
  <si>
    <t>Leje Ndërtimi Kat.1</t>
  </si>
  <si>
    <t>Leje Ndërtimi Kat.2</t>
  </si>
  <si>
    <t>Leje Mjedisore</t>
  </si>
  <si>
    <t xml:space="preserve">Aplikime - Legalizim </t>
  </si>
  <si>
    <t>Leje Ndërtimi</t>
  </si>
  <si>
    <t xml:space="preserve">Shërbime Urbanistike </t>
  </si>
  <si>
    <t xml:space="preserve">Shfytëzim i Hapsirave Publike </t>
  </si>
  <si>
    <t>25.806.38</t>
  </si>
  <si>
    <t>Taksa për Legalizim</t>
  </si>
  <si>
    <t>Hartimi i projekteve të ndërtim të lartë</t>
  </si>
  <si>
    <t>2024-2026 - Në procedurë</t>
  </si>
  <si>
    <t>Shërbime Konsulente</t>
  </si>
  <si>
    <t>Në Procedurë</t>
  </si>
  <si>
    <t>Mirëmbajtje e teknologjisë</t>
  </si>
  <si>
    <t xml:space="preserve">Përfunduar </t>
  </si>
  <si>
    <t>Softwer mirëmbajtje e teknologjisë</t>
  </si>
  <si>
    <t xml:space="preserve"> Gjithsej numri i kërkesave të paraqitura për leje ndërtimi gjatë vitit 2024</t>
  </si>
  <si>
    <t xml:space="preserve">Raporti i përformancës duhet të plotësohet dhe me indikatorë tjerë </t>
  </si>
  <si>
    <t>Gjithsej numri i kërkesave të shqyrtuara për leje ndërtimi gjatë vitit 2024</t>
  </si>
  <si>
    <t>Përqindja e kërkesave nga gra për ndërtesat e kategorisë i (shtëpi familjare)</t>
  </si>
  <si>
    <t>18 aplikime ose 12.5%</t>
  </si>
  <si>
    <t xml:space="preserve">Kërkesat për Leje Mjedisore Komunale në gjatë vitit (për objektet që kërkohet leja mjedisore) </t>
  </si>
  <si>
    <t xml:space="preserve">Lejet mjedisore të lëshura gjatë vitit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</si>
</sst>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 [$€-1];[Red]\-#,##0\ [$€-1]"/>
    <numFmt numFmtId="165" formatCode="#,##0.00\ [$€-1];[Red]\-#,##0.00\ [$€-1]"/>
    <numFmt numFmtId="166" formatCode="0.0"/>
  </numFmts>
  <fonts count="12" x14ac:knownFonts="1">
    <font>
      <sz val="11"/>
      <color theme="1"/>
      <name val="Calibri"/>
      <family val="2"/>
      <scheme val="minor"/>
    </font>
    <font>
      <sz val="11"/>
      <color theme="1"/>
      <name val="Calibri"/>
      <family val="2"/>
      <scheme val="minor"/>
    </font>
    <font>
      <sz val="11"/>
      <color rgb="FF006100"/>
      <name val="Calibri"/>
      <family val="2"/>
      <scheme val="minor"/>
    </font>
    <font>
      <b/>
      <i/>
      <sz val="12"/>
      <color theme="1"/>
      <name val="Times New Roman"/>
      <family val="1"/>
    </font>
    <font>
      <b/>
      <sz val="12"/>
      <color theme="1"/>
      <name val="Times New Roman"/>
      <family val="1"/>
    </font>
    <font>
      <sz val="12"/>
      <color theme="1"/>
      <name val="Times New Roman"/>
      <family val="1"/>
    </font>
    <font>
      <b/>
      <i/>
      <sz val="12"/>
      <color theme="1"/>
      <name val="Calibri"/>
      <family val="2"/>
      <scheme val="minor"/>
    </font>
    <font>
      <b/>
      <i/>
      <sz val="11"/>
      <color theme="1"/>
      <name val="Book Antiqua"/>
      <family val="1"/>
    </font>
    <font>
      <b/>
      <i/>
      <sz val="11"/>
      <color theme="1"/>
      <name val="Times New Roman"/>
      <family val="1"/>
    </font>
    <font>
      <sz val="12"/>
      <color rgb="FF000000"/>
      <name val="Times New Roman"/>
      <family val="1"/>
    </font>
    <font>
      <sz val="11"/>
      <color theme="1"/>
      <name val="Times New Roman"/>
      <family val="1"/>
    </font>
    <font>
      <sz val="12"/>
      <name val="Times New Roman"/>
      <family val="1"/>
    </font>
  </fonts>
  <fills count="8">
    <fill>
      <patternFill patternType="none"/>
    </fill>
    <fill>
      <patternFill patternType="gray125"/>
    </fill>
    <fill>
      <patternFill patternType="solid">
        <fgColor rgb="FFC6EFCE"/>
      </patternFill>
    </fill>
    <fill>
      <patternFill patternType="solid">
        <fgColor theme="5" tint="0.79998168889431442"/>
        <bgColor indexed="65"/>
      </patternFill>
    </fill>
    <fill>
      <patternFill patternType="solid">
        <fgColor theme="6" tint="0.59999389629810485"/>
        <bgColor indexed="65"/>
      </patternFill>
    </fill>
    <fill>
      <patternFill patternType="solid">
        <fgColor theme="0" tint="-0.14999847407452621"/>
        <bgColor indexed="64"/>
      </patternFill>
    </fill>
    <fill>
      <patternFill patternType="solid">
        <fgColor theme="0"/>
        <bgColor indexed="64"/>
      </patternFill>
    </fill>
    <fill>
      <patternFill patternType="solid">
        <fgColor rgb="FFFFFFFF"/>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172">
    <xf numFmtId="0" fontId="0" fillId="0" borderId="0" xfId="0"/>
    <xf numFmtId="0" fontId="3" fillId="5" borderId="1" xfId="3" applyFont="1" applyFill="1" applyBorder="1" applyAlignment="1">
      <alignment horizontal="center" vertical="center" wrapText="1"/>
    </xf>
    <xf numFmtId="0" fontId="3" fillId="5" borderId="2" xfId="3" applyFont="1" applyFill="1" applyBorder="1" applyAlignment="1">
      <alignment horizontal="center" vertical="center" wrapText="1"/>
    </xf>
    <xf numFmtId="0" fontId="3" fillId="5" borderId="3" xfId="3" applyFont="1" applyFill="1" applyBorder="1" applyAlignment="1">
      <alignment horizontal="center" vertical="center" wrapText="1"/>
    </xf>
    <xf numFmtId="0" fontId="3" fillId="5" borderId="4" xfId="3" applyFont="1" applyFill="1" applyBorder="1" applyAlignment="1">
      <alignment horizontal="center" vertical="center" wrapText="1"/>
    </xf>
    <xf numFmtId="0" fontId="3" fillId="5" borderId="5" xfId="3" applyFont="1" applyFill="1" applyBorder="1" applyAlignment="1">
      <alignment horizontal="center" vertical="center" wrapText="1"/>
    </xf>
    <xf numFmtId="0" fontId="3" fillId="5" borderId="6" xfId="3" applyFont="1" applyFill="1" applyBorder="1" applyAlignment="1">
      <alignment horizontal="center" vertical="center" wrapText="1"/>
    </xf>
    <xf numFmtId="0" fontId="3" fillId="5" borderId="4" xfId="3" applyFont="1" applyFill="1" applyBorder="1" applyAlignment="1">
      <alignment horizontal="center" vertical="center" wrapText="1"/>
    </xf>
    <xf numFmtId="0" fontId="3" fillId="5" borderId="5" xfId="3" applyFont="1" applyFill="1" applyBorder="1" applyAlignment="1">
      <alignment horizontal="center" vertical="center" wrapText="1"/>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4" fontId="4"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164" fontId="4" fillId="0" borderId="5" xfId="0" applyNumberFormat="1" applyFont="1" applyBorder="1" applyAlignment="1">
      <alignment horizontal="center" vertical="center" wrapText="1"/>
    </xf>
    <xf numFmtId="0" fontId="4" fillId="0" borderId="5" xfId="0" applyFont="1" applyBorder="1" applyAlignment="1">
      <alignment horizontal="center" vertical="center"/>
    </xf>
    <xf numFmtId="0" fontId="3" fillId="5" borderId="7" xfId="3" applyFont="1" applyFill="1" applyBorder="1" applyAlignment="1">
      <alignment horizontal="center" vertical="center" wrapText="1"/>
    </xf>
    <xf numFmtId="0" fontId="4" fillId="0" borderId="8" xfId="0" applyFont="1" applyBorder="1" applyAlignment="1">
      <alignment horizontal="center" vertical="center" wrapText="1"/>
    </xf>
    <xf numFmtId="0" fontId="5" fillId="0" borderId="8" xfId="0" applyFont="1" applyBorder="1" applyAlignment="1">
      <alignment horizontal="center" vertical="center" wrapText="1"/>
    </xf>
    <xf numFmtId="4" fontId="4" fillId="0" borderId="8"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3" fillId="5" borderId="10" xfId="3" applyFont="1" applyFill="1" applyBorder="1" applyAlignment="1">
      <alignment horizontal="center" vertical="center" wrapText="1"/>
    </xf>
    <xf numFmtId="0" fontId="3" fillId="5" borderId="11" xfId="3" applyFont="1" applyFill="1" applyBorder="1" applyAlignment="1">
      <alignment horizontal="center" vertical="center" wrapText="1"/>
    </xf>
    <xf numFmtId="0" fontId="3" fillId="5" borderId="12" xfId="3"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4" fontId="4" fillId="0" borderId="5" xfId="0" applyNumberFormat="1" applyFont="1" applyBorder="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5" xfId="0"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3" fillId="5" borderId="10" xfId="3" applyFont="1" applyFill="1" applyBorder="1" applyAlignment="1">
      <alignment horizontal="center" vertical="center" wrapText="1"/>
    </xf>
    <xf numFmtId="0" fontId="4"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6" fillId="5" borderId="1" xfId="3" applyFont="1" applyFill="1" applyBorder="1" applyAlignment="1">
      <alignment horizontal="center" vertical="center" wrapText="1"/>
    </xf>
    <xf numFmtId="0" fontId="6" fillId="5" borderId="2" xfId="3" applyFont="1" applyFill="1" applyBorder="1" applyAlignment="1">
      <alignment horizontal="center" vertical="center" wrapText="1"/>
    </xf>
    <xf numFmtId="0" fontId="6" fillId="5" borderId="3" xfId="3" applyFont="1" applyFill="1" applyBorder="1" applyAlignment="1">
      <alignment horizontal="center" vertical="center" wrapText="1"/>
    </xf>
    <xf numFmtId="0" fontId="6" fillId="5" borderId="4" xfId="3" applyFont="1" applyFill="1" applyBorder="1" applyAlignment="1">
      <alignment horizontal="center" vertical="center" wrapText="1"/>
    </xf>
    <xf numFmtId="0" fontId="6" fillId="5" borderId="5" xfId="3" applyFont="1" applyFill="1" applyBorder="1" applyAlignment="1">
      <alignment horizontal="center" vertical="center" wrapText="1"/>
    </xf>
    <xf numFmtId="0" fontId="6" fillId="5" borderId="6" xfId="3" applyFont="1" applyFill="1" applyBorder="1" applyAlignment="1">
      <alignment horizontal="center" vertical="center" wrapText="1"/>
    </xf>
    <xf numFmtId="0" fontId="7" fillId="5" borderId="4" xfId="3" applyFont="1" applyFill="1" applyBorder="1" applyAlignment="1">
      <alignment horizontal="center" vertical="center" wrapText="1"/>
    </xf>
    <xf numFmtId="0" fontId="7" fillId="5" borderId="5" xfId="3" applyFont="1" applyFill="1" applyBorder="1" applyAlignment="1">
      <alignment horizontal="center" vertical="center" wrapText="1"/>
    </xf>
    <xf numFmtId="0" fontId="7" fillId="5" borderId="6" xfId="3" applyFont="1" applyFill="1" applyBorder="1" applyAlignment="1">
      <alignment horizontal="center" vertical="center" wrapText="1"/>
    </xf>
    <xf numFmtId="0" fontId="7" fillId="5" borderId="4" xfId="3" applyFont="1" applyFill="1" applyBorder="1" applyAlignment="1">
      <alignment horizontal="center" vertical="center" wrapText="1"/>
    </xf>
    <xf numFmtId="0" fontId="7" fillId="5" borderId="5" xfId="3" applyFont="1" applyFill="1" applyBorder="1" applyAlignment="1">
      <alignment horizontal="center" vertical="center" wrapText="1"/>
    </xf>
    <xf numFmtId="0" fontId="4" fillId="5" borderId="4" xfId="3" applyFont="1" applyFill="1" applyBorder="1" applyAlignment="1">
      <alignment horizontal="center" vertical="center" wrapText="1"/>
    </xf>
    <xf numFmtId="4" fontId="5" fillId="0" borderId="5" xfId="0" applyNumberFormat="1" applyFont="1" applyBorder="1" applyAlignment="1">
      <alignment horizontal="center" vertical="center" wrapText="1"/>
    </xf>
    <xf numFmtId="10" fontId="5" fillId="0" borderId="5" xfId="0" applyNumberFormat="1" applyFont="1" applyBorder="1" applyAlignment="1">
      <alignment horizontal="center" vertical="center" wrapText="1"/>
    </xf>
    <xf numFmtId="9" fontId="5" fillId="0" borderId="5" xfId="0" applyNumberFormat="1" applyFont="1" applyBorder="1" applyAlignment="1">
      <alignment horizontal="center" vertical="center" wrapText="1"/>
    </xf>
    <xf numFmtId="9" fontId="5" fillId="0" borderId="6" xfId="0" applyNumberFormat="1" applyFont="1" applyBorder="1" applyAlignment="1">
      <alignment horizontal="center" vertical="center" wrapText="1"/>
    </xf>
    <xf numFmtId="0" fontId="4" fillId="5" borderId="7" xfId="3" applyFont="1" applyFill="1" applyBorder="1" applyAlignment="1">
      <alignment horizontal="center" vertical="center" wrapText="1"/>
    </xf>
    <xf numFmtId="0" fontId="5" fillId="0" borderId="8" xfId="0" applyFont="1" applyBorder="1" applyAlignment="1">
      <alignment horizontal="center" vertical="center"/>
    </xf>
    <xf numFmtId="0" fontId="5" fillId="0" borderId="0" xfId="0" applyFont="1" applyAlignment="1">
      <alignment vertical="center" wrapText="1"/>
    </xf>
    <xf numFmtId="165" fontId="5" fillId="0" borderId="0" xfId="0" applyNumberFormat="1" applyFont="1" applyAlignment="1">
      <alignment horizontal="center" vertical="center" wrapText="1"/>
    </xf>
    <xf numFmtId="0" fontId="4" fillId="5" borderId="4" xfId="3" applyFont="1" applyFill="1" applyBorder="1" applyAlignment="1">
      <alignment horizontal="center" vertical="center" wrapText="1"/>
    </xf>
    <xf numFmtId="10" fontId="5" fillId="0" borderId="5" xfId="0" applyNumberFormat="1" applyFont="1" applyBorder="1" applyAlignment="1">
      <alignment horizontal="center" vertical="center" wrapText="1"/>
    </xf>
    <xf numFmtId="9" fontId="5" fillId="0" borderId="5" xfId="0" applyNumberFormat="1" applyFont="1" applyBorder="1" applyAlignment="1">
      <alignment horizontal="center" vertical="center" wrapText="1"/>
    </xf>
    <xf numFmtId="4" fontId="5" fillId="0" borderId="5" xfId="0" applyNumberFormat="1" applyFont="1" applyBorder="1" applyAlignment="1">
      <alignment horizontal="center" vertical="center"/>
    </xf>
    <xf numFmtId="4" fontId="5" fillId="6" borderId="5" xfId="0" applyNumberFormat="1" applyFont="1" applyFill="1" applyBorder="1" applyAlignment="1">
      <alignment horizontal="center" vertical="center" wrapText="1"/>
    </xf>
    <xf numFmtId="165" fontId="5" fillId="0" borderId="5" xfId="0" applyNumberFormat="1" applyFont="1" applyBorder="1" applyAlignment="1">
      <alignment horizontal="center" vertical="center"/>
    </xf>
    <xf numFmtId="165" fontId="5" fillId="0" borderId="5" xfId="0" applyNumberFormat="1"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4" fontId="5" fillId="6" borderId="5" xfId="0" applyNumberFormat="1" applyFont="1" applyFill="1" applyBorder="1" applyAlignment="1">
      <alignment horizontal="right" vertical="center" wrapText="1"/>
    </xf>
    <xf numFmtId="165" fontId="5" fillId="0" borderId="5" xfId="0" applyNumberFormat="1" applyFont="1" applyBorder="1" applyAlignment="1">
      <alignment horizontal="righ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5" xfId="4" applyFont="1" applyFill="1" applyBorder="1" applyAlignment="1">
      <alignment horizontal="center" vertical="center"/>
    </xf>
    <xf numFmtId="0" fontId="5" fillId="0" borderId="8" xfId="4" applyFont="1" applyFill="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165" fontId="5" fillId="0" borderId="0" xfId="0" applyNumberFormat="1" applyFont="1" applyBorder="1" applyAlignment="1">
      <alignment horizontal="center" vertical="center"/>
    </xf>
    <xf numFmtId="165" fontId="5" fillId="0" borderId="0" xfId="0" applyNumberFormat="1" applyFont="1" applyBorder="1" applyAlignment="1">
      <alignment horizontal="center" vertical="center" wrapText="1"/>
    </xf>
    <xf numFmtId="0" fontId="3" fillId="5" borderId="26" xfId="3" applyFont="1" applyFill="1" applyBorder="1" applyAlignment="1">
      <alignment horizontal="center" vertical="center" wrapText="1"/>
    </xf>
    <xf numFmtId="0" fontId="3" fillId="5" borderId="27" xfId="3" applyFont="1" applyFill="1" applyBorder="1" applyAlignment="1">
      <alignment horizontal="center" vertical="center" wrapText="1"/>
    </xf>
    <xf numFmtId="0" fontId="3" fillId="5" borderId="28" xfId="3" applyFont="1" applyFill="1" applyBorder="1" applyAlignment="1">
      <alignment horizontal="center" vertical="center" wrapText="1"/>
    </xf>
    <xf numFmtId="0" fontId="3" fillId="5" borderId="29" xfId="3" applyFont="1" applyFill="1" applyBorder="1" applyAlignment="1">
      <alignment horizontal="center" vertical="center" wrapText="1"/>
    </xf>
    <xf numFmtId="0" fontId="3" fillId="5" borderId="0" xfId="3" applyFont="1" applyFill="1" applyBorder="1" applyAlignment="1">
      <alignment horizontal="center" vertical="center" wrapText="1"/>
    </xf>
    <xf numFmtId="0" fontId="3" fillId="5" borderId="23" xfId="3" applyFont="1" applyFill="1" applyBorder="1" applyAlignment="1">
      <alignment horizontal="center" vertical="center" wrapText="1"/>
    </xf>
    <xf numFmtId="0" fontId="3" fillId="5" borderId="30" xfId="3" applyFont="1" applyFill="1" applyBorder="1" applyAlignment="1">
      <alignment horizontal="center" vertical="center" wrapText="1"/>
    </xf>
    <xf numFmtId="0" fontId="3" fillId="5" borderId="31" xfId="3" applyFont="1" applyFill="1" applyBorder="1" applyAlignment="1">
      <alignment horizontal="center" vertical="center" wrapText="1"/>
    </xf>
    <xf numFmtId="0" fontId="3" fillId="5" borderId="25" xfId="3" applyFont="1" applyFill="1" applyBorder="1" applyAlignment="1">
      <alignment horizontal="center" vertical="center" wrapText="1"/>
    </xf>
    <xf numFmtId="0" fontId="3" fillId="5" borderId="16" xfId="3" applyFont="1" applyFill="1" applyBorder="1" applyAlignment="1">
      <alignment horizontal="center" vertical="center" wrapText="1"/>
    </xf>
    <xf numFmtId="0" fontId="3" fillId="5" borderId="17" xfId="3" applyFont="1" applyFill="1" applyBorder="1" applyAlignment="1">
      <alignment horizontal="center" vertical="center" wrapText="1"/>
    </xf>
    <xf numFmtId="0" fontId="8" fillId="5" borderId="4" xfId="3" applyFont="1" applyFill="1" applyBorder="1" applyAlignment="1">
      <alignment horizontal="center" vertical="center" wrapText="1"/>
    </xf>
    <xf numFmtId="0" fontId="8" fillId="5" borderId="5" xfId="3" applyFont="1" applyFill="1" applyBorder="1" applyAlignment="1">
      <alignment horizontal="center" vertical="center" wrapText="1"/>
    </xf>
    <xf numFmtId="0" fontId="8" fillId="5" borderId="6" xfId="3" applyFont="1" applyFill="1" applyBorder="1" applyAlignment="1">
      <alignment horizontal="center" vertical="center" wrapText="1"/>
    </xf>
    <xf numFmtId="0" fontId="8" fillId="5" borderId="4" xfId="3" applyFont="1" applyFill="1" applyBorder="1" applyAlignment="1">
      <alignment horizontal="center" vertical="center" wrapText="1"/>
    </xf>
    <xf numFmtId="0" fontId="8" fillId="5" borderId="5" xfId="3" applyFont="1" applyFill="1" applyBorder="1" applyAlignment="1">
      <alignment horizontal="center" vertical="center" wrapText="1"/>
    </xf>
    <xf numFmtId="43" fontId="5" fillId="0" borderId="5" xfId="1" applyFont="1" applyBorder="1" applyAlignment="1">
      <alignment horizontal="center" vertical="center" wrapText="1"/>
    </xf>
    <xf numFmtId="0" fontId="9" fillId="7" borderId="32" xfId="0" applyFont="1" applyFill="1" applyBorder="1" applyAlignment="1">
      <alignment horizontal="center" vertical="center" wrapText="1"/>
    </xf>
    <xf numFmtId="43" fontId="5" fillId="0" borderId="5" xfId="1" applyFont="1" applyBorder="1" applyAlignment="1">
      <alignment horizontal="center" vertical="center"/>
    </xf>
    <xf numFmtId="0" fontId="9" fillId="7" borderId="33" xfId="0" applyFont="1" applyFill="1" applyBorder="1" applyAlignment="1">
      <alignment horizontal="center" vertical="center" wrapText="1"/>
    </xf>
    <xf numFmtId="43" fontId="5" fillId="0" borderId="15" xfId="1" applyFont="1" applyBorder="1" applyAlignment="1">
      <alignment horizontal="center" vertical="center"/>
    </xf>
    <xf numFmtId="0" fontId="10" fillId="0" borderId="5" xfId="0" applyFont="1" applyBorder="1" applyAlignment="1">
      <alignment horizontal="center" vertical="center"/>
    </xf>
    <xf numFmtId="2" fontId="5" fillId="0" borderId="5" xfId="0" applyNumberFormat="1" applyFont="1" applyBorder="1" applyAlignment="1">
      <alignment horizontal="center" vertical="center" wrapText="1"/>
    </xf>
    <xf numFmtId="166" fontId="5" fillId="0" borderId="5" xfId="0" applyNumberFormat="1" applyFont="1" applyBorder="1" applyAlignment="1">
      <alignment horizontal="center" vertical="center"/>
    </xf>
    <xf numFmtId="0" fontId="5" fillId="0" borderId="0" xfId="0" applyFont="1" applyBorder="1" applyAlignment="1">
      <alignment horizontal="center" vertical="center" wrapText="1"/>
    </xf>
    <xf numFmtId="166" fontId="5" fillId="0" borderId="8" xfId="0" applyNumberFormat="1" applyFont="1" applyBorder="1" applyAlignment="1">
      <alignment horizontal="center" vertical="center"/>
    </xf>
    <xf numFmtId="2" fontId="5" fillId="0" borderId="8" xfId="0" applyNumberFormat="1" applyFont="1" applyBorder="1" applyAlignment="1">
      <alignment horizontal="center" vertical="center" wrapText="1"/>
    </xf>
    <xf numFmtId="165" fontId="5" fillId="0" borderId="8" xfId="0" applyNumberFormat="1" applyFont="1" applyBorder="1" applyAlignment="1">
      <alignment horizontal="center" vertical="center"/>
    </xf>
    <xf numFmtId="0" fontId="4" fillId="0" borderId="4" xfId="0" applyFont="1" applyBorder="1" applyAlignment="1">
      <alignment horizontal="center" vertical="center"/>
    </xf>
    <xf numFmtId="164" fontId="5" fillId="0" borderId="0" xfId="0" applyNumberFormat="1" applyFont="1" applyAlignment="1">
      <alignment horizontal="center" vertical="center"/>
    </xf>
    <xf numFmtId="3" fontId="9" fillId="0" borderId="5" xfId="0" applyNumberFormat="1" applyFont="1" applyBorder="1" applyAlignment="1">
      <alignment horizontal="center" vertical="center"/>
    </xf>
    <xf numFmtId="2" fontId="5" fillId="0" borderId="5" xfId="0" applyNumberFormat="1" applyFont="1" applyBorder="1" applyAlignment="1">
      <alignment horizontal="center" vertical="center"/>
    </xf>
    <xf numFmtId="4" fontId="5" fillId="0" borderId="13" xfId="0" applyNumberFormat="1" applyFont="1" applyBorder="1" applyAlignment="1">
      <alignment horizontal="center" vertical="center"/>
    </xf>
    <xf numFmtId="4" fontId="5" fillId="0" borderId="14" xfId="0" applyNumberFormat="1" applyFont="1" applyBorder="1" applyAlignment="1">
      <alignment horizontal="center" vertical="center"/>
    </xf>
    <xf numFmtId="4" fontId="5" fillId="0" borderId="15" xfId="0" applyNumberFormat="1" applyFont="1" applyBorder="1" applyAlignment="1">
      <alignment horizontal="center" vertical="center"/>
    </xf>
    <xf numFmtId="0" fontId="4" fillId="0" borderId="7" xfId="0" applyFont="1" applyBorder="1" applyAlignment="1">
      <alignment horizontal="center" vertical="center"/>
    </xf>
    <xf numFmtId="0" fontId="5" fillId="0" borderId="8" xfId="0" applyFont="1" applyBorder="1" applyAlignment="1">
      <alignment horizontal="center" vertical="center"/>
    </xf>
    <xf numFmtId="4" fontId="5" fillId="0" borderId="8"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9" fontId="5" fillId="0" borderId="5" xfId="2" applyFont="1" applyBorder="1" applyAlignment="1">
      <alignment horizontal="center" vertical="center"/>
    </xf>
    <xf numFmtId="0" fontId="5" fillId="0" borderId="9" xfId="0" applyFont="1" applyBorder="1" applyAlignment="1">
      <alignment horizontal="center" vertical="center"/>
    </xf>
    <xf numFmtId="0" fontId="3" fillId="5" borderId="34" xfId="3" applyFont="1" applyFill="1" applyBorder="1" applyAlignment="1">
      <alignment horizontal="center" vertical="center" wrapText="1"/>
    </xf>
    <xf numFmtId="0" fontId="4" fillId="0" borderId="35" xfId="0" applyFont="1" applyBorder="1" applyAlignment="1">
      <alignment horizontal="center" vertical="center" wrapText="1"/>
    </xf>
    <xf numFmtId="4" fontId="5" fillId="0" borderId="15" xfId="0" applyNumberFormat="1" applyFont="1" applyBorder="1" applyAlignment="1">
      <alignment horizontal="center" vertical="center" wrapText="1"/>
    </xf>
    <xf numFmtId="4" fontId="5" fillId="0" borderId="5" xfId="0" applyNumberFormat="1" applyFont="1" applyBorder="1" applyAlignment="1">
      <alignment horizontal="center" vertical="center" wrapText="1"/>
    </xf>
    <xf numFmtId="4" fontId="5" fillId="0" borderId="8" xfId="0" applyNumberFormat="1" applyFont="1" applyBorder="1" applyAlignment="1">
      <alignment horizontal="center" vertical="center" wrapText="1"/>
    </xf>
    <xf numFmtId="0" fontId="4" fillId="5" borderId="1" xfId="3" applyFont="1" applyFill="1" applyBorder="1" applyAlignment="1">
      <alignment horizontal="center" vertical="center" wrapText="1"/>
    </xf>
    <xf numFmtId="0" fontId="4" fillId="5" borderId="2" xfId="3" applyFont="1" applyFill="1" applyBorder="1" applyAlignment="1">
      <alignment horizontal="center" vertical="center" wrapText="1"/>
    </xf>
    <xf numFmtId="0" fontId="4" fillId="5" borderId="3" xfId="3" applyFont="1" applyFill="1" applyBorder="1" applyAlignment="1">
      <alignment horizontal="center" vertical="center" wrapText="1"/>
    </xf>
    <xf numFmtId="0" fontId="4" fillId="5" borderId="5" xfId="3" applyFont="1" applyFill="1" applyBorder="1" applyAlignment="1">
      <alignment horizontal="center" vertical="center" wrapText="1"/>
    </xf>
    <xf numFmtId="0" fontId="4" fillId="5" borderId="6" xfId="3" applyFont="1" applyFill="1" applyBorder="1" applyAlignment="1">
      <alignment horizontal="center" vertical="center" wrapText="1"/>
    </xf>
    <xf numFmtId="0" fontId="4" fillId="5" borderId="5" xfId="3" applyFont="1" applyFill="1" applyBorder="1" applyAlignment="1">
      <alignment horizontal="center" vertical="center" wrapText="1"/>
    </xf>
    <xf numFmtId="0" fontId="3" fillId="5"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7" xfId="0" applyFont="1" applyFill="1" applyBorder="1" applyAlignment="1">
      <alignment horizontal="center" vertical="center" wrapText="1"/>
    </xf>
    <xf numFmtId="4" fontId="5" fillId="0" borderId="6" xfId="0" applyNumberFormat="1" applyFont="1" applyBorder="1" applyAlignment="1">
      <alignment horizontal="center" vertical="center" wrapText="1"/>
    </xf>
    <xf numFmtId="165" fontId="5" fillId="6" borderId="5" xfId="0" applyNumberFormat="1" applyFont="1" applyFill="1" applyBorder="1" applyAlignment="1">
      <alignment horizontal="center" vertical="center"/>
    </xf>
    <xf numFmtId="49" fontId="5" fillId="0" borderId="5" xfId="0" applyNumberFormat="1" applyFont="1" applyBorder="1" applyAlignment="1">
      <alignment horizontal="center" vertical="center" wrapText="1"/>
    </xf>
    <xf numFmtId="0" fontId="4" fillId="4" borderId="4" xfId="5" applyFont="1" applyBorder="1" applyAlignment="1">
      <alignment horizontal="center" vertical="center" wrapText="1"/>
    </xf>
    <xf numFmtId="49" fontId="9" fillId="0" borderId="5" xfId="0" applyNumberFormat="1" applyFont="1" applyBorder="1" applyAlignment="1">
      <alignment horizontal="center" vertical="center"/>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43" fontId="5" fillId="0" borderId="5" xfId="0" applyNumberFormat="1" applyFont="1" applyBorder="1" applyAlignment="1">
      <alignment horizontal="center" vertical="center" wrapText="1"/>
    </xf>
    <xf numFmtId="43" fontId="5" fillId="0" borderId="5" xfId="0" applyNumberFormat="1" applyFont="1" applyBorder="1" applyAlignment="1">
      <alignment horizontal="center" vertical="center"/>
    </xf>
    <xf numFmtId="49" fontId="11" fillId="0" borderId="5" xfId="1" applyNumberFormat="1" applyFont="1" applyFill="1" applyBorder="1" applyAlignment="1">
      <alignment horizontal="center" vertical="center" wrapText="1"/>
    </xf>
    <xf numFmtId="0" fontId="9" fillId="0" borderId="5" xfId="0" applyFont="1" applyBorder="1" applyAlignment="1">
      <alignment horizontal="center" vertical="center" wrapText="1"/>
    </xf>
    <xf numFmtId="0" fontId="11" fillId="0" borderId="6" xfId="0" applyFont="1" applyBorder="1" applyAlignment="1">
      <alignment horizontal="center" vertical="center" wrapText="1"/>
    </xf>
    <xf numFmtId="43" fontId="11" fillId="0" borderId="5" xfId="1" applyFont="1" applyFill="1" applyBorder="1" applyAlignment="1">
      <alignment horizontal="center" vertical="center"/>
    </xf>
    <xf numFmtId="43" fontId="11" fillId="0" borderId="5" xfId="1" applyFont="1" applyFill="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17" fontId="5" fillId="0" borderId="5" xfId="0" applyNumberFormat="1" applyFont="1" applyBorder="1" applyAlignment="1">
      <alignment horizontal="center" vertical="center" wrapText="1"/>
    </xf>
    <xf numFmtId="9" fontId="5" fillId="0" borderId="36" xfId="0" applyNumberFormat="1" applyFont="1" applyBorder="1" applyAlignment="1">
      <alignment horizontal="center" vertical="center" wrapText="1"/>
    </xf>
    <xf numFmtId="9" fontId="5" fillId="0" borderId="37" xfId="0" applyNumberFormat="1" applyFont="1" applyBorder="1" applyAlignment="1">
      <alignment horizontal="center" vertical="center" wrapText="1"/>
    </xf>
    <xf numFmtId="9" fontId="5" fillId="0" borderId="39" xfId="0" applyNumberFormat="1" applyFont="1" applyBorder="1" applyAlignment="1">
      <alignment horizontal="center" vertical="center" wrapText="1"/>
    </xf>
    <xf numFmtId="0" fontId="4" fillId="5" borderId="4" xfId="3" applyFont="1" applyFill="1" applyBorder="1" applyAlignment="1">
      <alignment horizontal="center" vertical="center"/>
    </xf>
    <xf numFmtId="0" fontId="4" fillId="5" borderId="7" xfId="3" applyFont="1" applyFill="1" applyBorder="1" applyAlignment="1">
      <alignment horizontal="center" vertical="center"/>
    </xf>
    <xf numFmtId="4" fontId="5" fillId="0" borderId="13" xfId="0" applyNumberFormat="1" applyFont="1" applyBorder="1" applyAlignment="1">
      <alignment horizontal="center" vertical="center" wrapText="1"/>
    </xf>
  </cellXfs>
  <cellStyles count="6">
    <cellStyle name="20% - Accent2" xfId="4" builtinId="34"/>
    <cellStyle name="40% - Accent3" xfId="5" builtinId="39"/>
    <cellStyle name="Comma" xfId="1" builtinId="3"/>
    <cellStyle name="Good" xfId="3" builtinId="2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390524</xdr:colOff>
      <xdr:row>0</xdr:row>
      <xdr:rowOff>95249</xdr:rowOff>
    </xdr:from>
    <xdr:to>
      <xdr:col>1</xdr:col>
      <xdr:colOff>640998</xdr:colOff>
      <xdr:row>5</xdr:row>
      <xdr:rowOff>57150</xdr:rowOff>
    </xdr:to>
    <xdr:pic>
      <xdr:nvPicPr>
        <xdr:cNvPr id="2" name="Picture 1">
          <a:extLst>
            <a:ext uri="{FF2B5EF4-FFF2-40B4-BE49-F238E27FC236}">
              <a16:creationId xmlns:a16="http://schemas.microsoft.com/office/drawing/2014/main" id="{E5FE8879-6CCD-4121-9A3D-2FFC8D2021E4}"/>
            </a:ext>
          </a:extLst>
        </xdr:cNvPr>
        <xdr:cNvPicPr>
          <a:picLocks noChangeAspect="1"/>
        </xdr:cNvPicPr>
      </xdr:nvPicPr>
      <xdr:blipFill>
        <a:blip xmlns:r="http://schemas.openxmlformats.org/officeDocument/2006/relationships" r:embed="rId1"/>
        <a:stretch>
          <a:fillRect/>
        </a:stretch>
      </xdr:blipFill>
      <xdr:spPr>
        <a:xfrm>
          <a:off x="390524" y="95249"/>
          <a:ext cx="860074" cy="914401"/>
        </a:xfrm>
        <a:prstGeom prst="rect">
          <a:avLst/>
        </a:prstGeom>
      </xdr:spPr>
    </xdr:pic>
    <xdr:clientData/>
  </xdr:twoCellAnchor>
  <xdr:twoCellAnchor editAs="oneCell">
    <xdr:from>
      <xdr:col>7</xdr:col>
      <xdr:colOff>200025</xdr:colOff>
      <xdr:row>0</xdr:row>
      <xdr:rowOff>66675</xdr:rowOff>
    </xdr:from>
    <xdr:to>
      <xdr:col>7</xdr:col>
      <xdr:colOff>858450</xdr:colOff>
      <xdr:row>5</xdr:row>
      <xdr:rowOff>95716</xdr:rowOff>
    </xdr:to>
    <xdr:pic>
      <xdr:nvPicPr>
        <xdr:cNvPr id="3" name="Picture 2">
          <a:extLst>
            <a:ext uri="{FF2B5EF4-FFF2-40B4-BE49-F238E27FC236}">
              <a16:creationId xmlns:a16="http://schemas.microsoft.com/office/drawing/2014/main" id="{0C57D9ED-D006-4E31-B3F3-B852FF78CD93}"/>
            </a:ext>
          </a:extLst>
        </xdr:cNvPr>
        <xdr:cNvPicPr>
          <a:picLocks noChangeAspect="1"/>
        </xdr:cNvPicPr>
      </xdr:nvPicPr>
      <xdr:blipFill>
        <a:blip xmlns:r="http://schemas.openxmlformats.org/officeDocument/2006/relationships" r:embed="rId2"/>
        <a:stretch>
          <a:fillRect/>
        </a:stretch>
      </xdr:blipFill>
      <xdr:spPr>
        <a:xfrm>
          <a:off x="8486775" y="66675"/>
          <a:ext cx="658425" cy="98154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390524</xdr:colOff>
      <xdr:row>0</xdr:row>
      <xdr:rowOff>95249</xdr:rowOff>
    </xdr:from>
    <xdr:to>
      <xdr:col>1</xdr:col>
      <xdr:colOff>212373</xdr:colOff>
      <xdr:row>5</xdr:row>
      <xdr:rowOff>57150</xdr:rowOff>
    </xdr:to>
    <xdr:pic>
      <xdr:nvPicPr>
        <xdr:cNvPr id="4" name="Picture 3">
          <a:extLst>
            <a:ext uri="{FF2B5EF4-FFF2-40B4-BE49-F238E27FC236}">
              <a16:creationId xmlns:a16="http://schemas.microsoft.com/office/drawing/2014/main" id="{E55A3C8C-2E6D-4735-B031-49F5D6416ED8}"/>
            </a:ext>
          </a:extLst>
        </xdr:cNvPr>
        <xdr:cNvPicPr>
          <a:picLocks noChangeAspect="1"/>
        </xdr:cNvPicPr>
      </xdr:nvPicPr>
      <xdr:blipFill>
        <a:blip xmlns:r="http://schemas.openxmlformats.org/officeDocument/2006/relationships" r:embed="rId1"/>
        <a:stretch>
          <a:fillRect/>
        </a:stretch>
      </xdr:blipFill>
      <xdr:spPr>
        <a:xfrm>
          <a:off x="390524" y="95249"/>
          <a:ext cx="860074" cy="914401"/>
        </a:xfrm>
        <a:prstGeom prst="rect">
          <a:avLst/>
        </a:prstGeom>
      </xdr:spPr>
    </xdr:pic>
    <xdr:clientData/>
  </xdr:twoCellAnchor>
  <xdr:twoCellAnchor editAs="oneCell">
    <xdr:from>
      <xdr:col>7</xdr:col>
      <xdr:colOff>200025</xdr:colOff>
      <xdr:row>0</xdr:row>
      <xdr:rowOff>66675</xdr:rowOff>
    </xdr:from>
    <xdr:to>
      <xdr:col>7</xdr:col>
      <xdr:colOff>858450</xdr:colOff>
      <xdr:row>5</xdr:row>
      <xdr:rowOff>95716</xdr:rowOff>
    </xdr:to>
    <xdr:pic>
      <xdr:nvPicPr>
        <xdr:cNvPr id="5" name="Picture 4">
          <a:extLst>
            <a:ext uri="{FF2B5EF4-FFF2-40B4-BE49-F238E27FC236}">
              <a16:creationId xmlns:a16="http://schemas.microsoft.com/office/drawing/2014/main" id="{D9E0728D-07E5-40A7-8336-5AC6D4C1B488}"/>
            </a:ext>
          </a:extLst>
        </xdr:cNvPr>
        <xdr:cNvPicPr>
          <a:picLocks noChangeAspect="1"/>
        </xdr:cNvPicPr>
      </xdr:nvPicPr>
      <xdr:blipFill>
        <a:blip xmlns:r="http://schemas.openxmlformats.org/officeDocument/2006/relationships" r:embed="rId2"/>
        <a:stretch>
          <a:fillRect/>
        </a:stretch>
      </xdr:blipFill>
      <xdr:spPr>
        <a:xfrm>
          <a:off x="9944100" y="66675"/>
          <a:ext cx="658425" cy="9815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390524</xdr:colOff>
      <xdr:row>0</xdr:row>
      <xdr:rowOff>95249</xdr:rowOff>
    </xdr:from>
    <xdr:to>
      <xdr:col>1</xdr:col>
      <xdr:colOff>88548</xdr:colOff>
      <xdr:row>5</xdr:row>
      <xdr:rowOff>57150</xdr:rowOff>
    </xdr:to>
    <xdr:pic>
      <xdr:nvPicPr>
        <xdr:cNvPr id="4" name="Picture 3">
          <a:extLst>
            <a:ext uri="{FF2B5EF4-FFF2-40B4-BE49-F238E27FC236}">
              <a16:creationId xmlns:a16="http://schemas.microsoft.com/office/drawing/2014/main" id="{1D91B9A2-F30F-451E-B136-CE030202FFC2}"/>
            </a:ext>
          </a:extLst>
        </xdr:cNvPr>
        <xdr:cNvPicPr>
          <a:picLocks noChangeAspect="1"/>
        </xdr:cNvPicPr>
      </xdr:nvPicPr>
      <xdr:blipFill>
        <a:blip xmlns:r="http://schemas.openxmlformats.org/officeDocument/2006/relationships" r:embed="rId1"/>
        <a:stretch>
          <a:fillRect/>
        </a:stretch>
      </xdr:blipFill>
      <xdr:spPr>
        <a:xfrm>
          <a:off x="390524" y="95249"/>
          <a:ext cx="860074" cy="914401"/>
        </a:xfrm>
        <a:prstGeom prst="rect">
          <a:avLst/>
        </a:prstGeom>
      </xdr:spPr>
    </xdr:pic>
    <xdr:clientData/>
  </xdr:twoCellAnchor>
  <xdr:twoCellAnchor editAs="oneCell">
    <xdr:from>
      <xdr:col>7</xdr:col>
      <xdr:colOff>200025</xdr:colOff>
      <xdr:row>0</xdr:row>
      <xdr:rowOff>66675</xdr:rowOff>
    </xdr:from>
    <xdr:to>
      <xdr:col>7</xdr:col>
      <xdr:colOff>858450</xdr:colOff>
      <xdr:row>5</xdr:row>
      <xdr:rowOff>95716</xdr:rowOff>
    </xdr:to>
    <xdr:pic>
      <xdr:nvPicPr>
        <xdr:cNvPr id="5" name="Picture 4">
          <a:extLst>
            <a:ext uri="{FF2B5EF4-FFF2-40B4-BE49-F238E27FC236}">
              <a16:creationId xmlns:a16="http://schemas.microsoft.com/office/drawing/2014/main" id="{88ADCCA7-12AF-4AA7-B6E7-E04D991B62C1}"/>
            </a:ext>
          </a:extLst>
        </xdr:cNvPr>
        <xdr:cNvPicPr>
          <a:picLocks noChangeAspect="1"/>
        </xdr:cNvPicPr>
      </xdr:nvPicPr>
      <xdr:blipFill>
        <a:blip xmlns:r="http://schemas.openxmlformats.org/officeDocument/2006/relationships" r:embed="rId2"/>
        <a:stretch>
          <a:fillRect/>
        </a:stretch>
      </xdr:blipFill>
      <xdr:spPr>
        <a:xfrm>
          <a:off x="9925050" y="66675"/>
          <a:ext cx="658425" cy="98154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390524</xdr:colOff>
      <xdr:row>0</xdr:row>
      <xdr:rowOff>95249</xdr:rowOff>
    </xdr:from>
    <xdr:to>
      <xdr:col>0</xdr:col>
      <xdr:colOff>1250598</xdr:colOff>
      <xdr:row>5</xdr:row>
      <xdr:rowOff>57150</xdr:rowOff>
    </xdr:to>
    <xdr:pic>
      <xdr:nvPicPr>
        <xdr:cNvPr id="4" name="Picture 3">
          <a:extLst>
            <a:ext uri="{FF2B5EF4-FFF2-40B4-BE49-F238E27FC236}">
              <a16:creationId xmlns:a16="http://schemas.microsoft.com/office/drawing/2014/main" id="{91E46577-CD06-420A-917B-4F7BF56D53B4}"/>
            </a:ext>
          </a:extLst>
        </xdr:cNvPr>
        <xdr:cNvPicPr>
          <a:picLocks noChangeAspect="1"/>
        </xdr:cNvPicPr>
      </xdr:nvPicPr>
      <xdr:blipFill>
        <a:blip xmlns:r="http://schemas.openxmlformats.org/officeDocument/2006/relationships" r:embed="rId1"/>
        <a:stretch>
          <a:fillRect/>
        </a:stretch>
      </xdr:blipFill>
      <xdr:spPr>
        <a:xfrm>
          <a:off x="390524" y="95249"/>
          <a:ext cx="860074" cy="914401"/>
        </a:xfrm>
        <a:prstGeom prst="rect">
          <a:avLst/>
        </a:prstGeom>
      </xdr:spPr>
    </xdr:pic>
    <xdr:clientData/>
  </xdr:twoCellAnchor>
  <xdr:twoCellAnchor editAs="oneCell">
    <xdr:from>
      <xdr:col>7</xdr:col>
      <xdr:colOff>200025</xdr:colOff>
      <xdr:row>0</xdr:row>
      <xdr:rowOff>66675</xdr:rowOff>
    </xdr:from>
    <xdr:to>
      <xdr:col>7</xdr:col>
      <xdr:colOff>858450</xdr:colOff>
      <xdr:row>5</xdr:row>
      <xdr:rowOff>95716</xdr:rowOff>
    </xdr:to>
    <xdr:pic>
      <xdr:nvPicPr>
        <xdr:cNvPr id="5" name="Picture 4">
          <a:extLst>
            <a:ext uri="{FF2B5EF4-FFF2-40B4-BE49-F238E27FC236}">
              <a16:creationId xmlns:a16="http://schemas.microsoft.com/office/drawing/2014/main" id="{0B513C70-FB37-4DB9-B511-28DD9843C173}"/>
            </a:ext>
          </a:extLst>
        </xdr:cNvPr>
        <xdr:cNvPicPr>
          <a:picLocks noChangeAspect="1"/>
        </xdr:cNvPicPr>
      </xdr:nvPicPr>
      <xdr:blipFill>
        <a:blip xmlns:r="http://schemas.openxmlformats.org/officeDocument/2006/relationships" r:embed="rId2"/>
        <a:stretch>
          <a:fillRect/>
        </a:stretch>
      </xdr:blipFill>
      <xdr:spPr>
        <a:xfrm>
          <a:off x="10610850" y="66675"/>
          <a:ext cx="658425" cy="98154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923924</xdr:colOff>
      <xdr:row>0</xdr:row>
      <xdr:rowOff>57149</xdr:rowOff>
    </xdr:from>
    <xdr:to>
      <xdr:col>1</xdr:col>
      <xdr:colOff>860073</xdr:colOff>
      <xdr:row>5</xdr:row>
      <xdr:rowOff>19050</xdr:rowOff>
    </xdr:to>
    <xdr:pic>
      <xdr:nvPicPr>
        <xdr:cNvPr id="4" name="Picture 3">
          <a:extLst>
            <a:ext uri="{FF2B5EF4-FFF2-40B4-BE49-F238E27FC236}">
              <a16:creationId xmlns:a16="http://schemas.microsoft.com/office/drawing/2014/main" id="{563068AB-F61E-4239-9A89-779AFFCD38EF}"/>
            </a:ext>
          </a:extLst>
        </xdr:cNvPr>
        <xdr:cNvPicPr>
          <a:picLocks noChangeAspect="1"/>
        </xdr:cNvPicPr>
      </xdr:nvPicPr>
      <xdr:blipFill>
        <a:blip xmlns:r="http://schemas.openxmlformats.org/officeDocument/2006/relationships" r:embed="rId1"/>
        <a:stretch>
          <a:fillRect/>
        </a:stretch>
      </xdr:blipFill>
      <xdr:spPr>
        <a:xfrm>
          <a:off x="923924" y="57149"/>
          <a:ext cx="860074" cy="914401"/>
        </a:xfrm>
        <a:prstGeom prst="rect">
          <a:avLst/>
        </a:prstGeom>
      </xdr:spPr>
    </xdr:pic>
    <xdr:clientData/>
  </xdr:twoCellAnchor>
  <xdr:twoCellAnchor editAs="oneCell">
    <xdr:from>
      <xdr:col>6</xdr:col>
      <xdr:colOff>733425</xdr:colOff>
      <xdr:row>0</xdr:row>
      <xdr:rowOff>0</xdr:rowOff>
    </xdr:from>
    <xdr:to>
      <xdr:col>7</xdr:col>
      <xdr:colOff>658425</xdr:colOff>
      <xdr:row>5</xdr:row>
      <xdr:rowOff>29041</xdr:rowOff>
    </xdr:to>
    <xdr:pic>
      <xdr:nvPicPr>
        <xdr:cNvPr id="5" name="Picture 4">
          <a:extLst>
            <a:ext uri="{FF2B5EF4-FFF2-40B4-BE49-F238E27FC236}">
              <a16:creationId xmlns:a16="http://schemas.microsoft.com/office/drawing/2014/main" id="{86C97EFC-E37D-4F1A-8357-386DBEB0B8BC}"/>
            </a:ext>
          </a:extLst>
        </xdr:cNvPr>
        <xdr:cNvPicPr>
          <a:picLocks noChangeAspect="1"/>
        </xdr:cNvPicPr>
      </xdr:nvPicPr>
      <xdr:blipFill>
        <a:blip xmlns:r="http://schemas.openxmlformats.org/officeDocument/2006/relationships" r:embed="rId2"/>
        <a:stretch>
          <a:fillRect/>
        </a:stretch>
      </xdr:blipFill>
      <xdr:spPr>
        <a:xfrm>
          <a:off x="9763125" y="0"/>
          <a:ext cx="658425" cy="9815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735805</xdr:colOff>
      <xdr:row>0</xdr:row>
      <xdr:rowOff>66674</xdr:rowOff>
    </xdr:from>
    <xdr:to>
      <xdr:col>1</xdr:col>
      <xdr:colOff>471929</xdr:colOff>
      <xdr:row>5</xdr:row>
      <xdr:rowOff>28575</xdr:rowOff>
    </xdr:to>
    <xdr:pic>
      <xdr:nvPicPr>
        <xdr:cNvPr id="4" name="Picture 3">
          <a:extLst>
            <a:ext uri="{FF2B5EF4-FFF2-40B4-BE49-F238E27FC236}">
              <a16:creationId xmlns:a16="http://schemas.microsoft.com/office/drawing/2014/main" id="{26B48179-9A93-4A8B-90E8-17DB811E71BB}"/>
            </a:ext>
          </a:extLst>
        </xdr:cNvPr>
        <xdr:cNvPicPr>
          <a:picLocks noChangeAspect="1"/>
        </xdr:cNvPicPr>
      </xdr:nvPicPr>
      <xdr:blipFill>
        <a:blip xmlns:r="http://schemas.openxmlformats.org/officeDocument/2006/relationships" r:embed="rId1"/>
        <a:stretch>
          <a:fillRect/>
        </a:stretch>
      </xdr:blipFill>
      <xdr:spPr>
        <a:xfrm>
          <a:off x="735805" y="66674"/>
          <a:ext cx="860074" cy="914401"/>
        </a:xfrm>
        <a:prstGeom prst="rect">
          <a:avLst/>
        </a:prstGeom>
      </xdr:spPr>
    </xdr:pic>
    <xdr:clientData/>
  </xdr:twoCellAnchor>
  <xdr:twoCellAnchor editAs="oneCell">
    <xdr:from>
      <xdr:col>6</xdr:col>
      <xdr:colOff>550069</xdr:colOff>
      <xdr:row>0</xdr:row>
      <xdr:rowOff>19050</xdr:rowOff>
    </xdr:from>
    <xdr:to>
      <xdr:col>7</xdr:col>
      <xdr:colOff>222656</xdr:colOff>
      <xdr:row>5</xdr:row>
      <xdr:rowOff>48091</xdr:rowOff>
    </xdr:to>
    <xdr:pic>
      <xdr:nvPicPr>
        <xdr:cNvPr id="5" name="Picture 4">
          <a:extLst>
            <a:ext uri="{FF2B5EF4-FFF2-40B4-BE49-F238E27FC236}">
              <a16:creationId xmlns:a16="http://schemas.microsoft.com/office/drawing/2014/main" id="{F23DA95B-B62D-423E-915A-246A73047FCA}"/>
            </a:ext>
          </a:extLst>
        </xdr:cNvPr>
        <xdr:cNvPicPr>
          <a:picLocks noChangeAspect="1"/>
        </xdr:cNvPicPr>
      </xdr:nvPicPr>
      <xdr:blipFill>
        <a:blip xmlns:r="http://schemas.openxmlformats.org/officeDocument/2006/relationships" r:embed="rId2"/>
        <a:stretch>
          <a:fillRect/>
        </a:stretch>
      </xdr:blipFill>
      <xdr:spPr>
        <a:xfrm>
          <a:off x="9636919" y="19050"/>
          <a:ext cx="653662" cy="9815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390524</xdr:colOff>
      <xdr:row>0</xdr:row>
      <xdr:rowOff>95249</xdr:rowOff>
    </xdr:from>
    <xdr:to>
      <xdr:col>1</xdr:col>
      <xdr:colOff>317148</xdr:colOff>
      <xdr:row>5</xdr:row>
      <xdr:rowOff>57150</xdr:rowOff>
    </xdr:to>
    <xdr:pic>
      <xdr:nvPicPr>
        <xdr:cNvPr id="4" name="Picture 3">
          <a:extLst>
            <a:ext uri="{FF2B5EF4-FFF2-40B4-BE49-F238E27FC236}">
              <a16:creationId xmlns:a16="http://schemas.microsoft.com/office/drawing/2014/main" id="{56883E39-FDE7-44F9-A722-F3BEE5D5BBCD}"/>
            </a:ext>
          </a:extLst>
        </xdr:cNvPr>
        <xdr:cNvPicPr>
          <a:picLocks noChangeAspect="1"/>
        </xdr:cNvPicPr>
      </xdr:nvPicPr>
      <xdr:blipFill>
        <a:blip xmlns:r="http://schemas.openxmlformats.org/officeDocument/2006/relationships" r:embed="rId1"/>
        <a:stretch>
          <a:fillRect/>
        </a:stretch>
      </xdr:blipFill>
      <xdr:spPr>
        <a:xfrm>
          <a:off x="390524" y="95249"/>
          <a:ext cx="860074" cy="914401"/>
        </a:xfrm>
        <a:prstGeom prst="rect">
          <a:avLst/>
        </a:prstGeom>
      </xdr:spPr>
    </xdr:pic>
    <xdr:clientData/>
  </xdr:twoCellAnchor>
  <xdr:twoCellAnchor editAs="oneCell">
    <xdr:from>
      <xdr:col>7</xdr:col>
      <xdr:colOff>200025</xdr:colOff>
      <xdr:row>0</xdr:row>
      <xdr:rowOff>66675</xdr:rowOff>
    </xdr:from>
    <xdr:to>
      <xdr:col>7</xdr:col>
      <xdr:colOff>858450</xdr:colOff>
      <xdr:row>5</xdr:row>
      <xdr:rowOff>95716</xdr:rowOff>
    </xdr:to>
    <xdr:pic>
      <xdr:nvPicPr>
        <xdr:cNvPr id="5" name="Picture 4">
          <a:extLst>
            <a:ext uri="{FF2B5EF4-FFF2-40B4-BE49-F238E27FC236}">
              <a16:creationId xmlns:a16="http://schemas.microsoft.com/office/drawing/2014/main" id="{10CD7AC9-4328-4654-868C-1AD2AB5A5A99}"/>
            </a:ext>
          </a:extLst>
        </xdr:cNvPr>
        <xdr:cNvPicPr>
          <a:picLocks noChangeAspect="1"/>
        </xdr:cNvPicPr>
      </xdr:nvPicPr>
      <xdr:blipFill>
        <a:blip xmlns:r="http://schemas.openxmlformats.org/officeDocument/2006/relationships" r:embed="rId2"/>
        <a:stretch>
          <a:fillRect/>
        </a:stretch>
      </xdr:blipFill>
      <xdr:spPr>
        <a:xfrm>
          <a:off x="8181975" y="66675"/>
          <a:ext cx="658425" cy="9815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843302</xdr:colOff>
      <xdr:row>0</xdr:row>
      <xdr:rowOff>115319</xdr:rowOff>
    </xdr:from>
    <xdr:to>
      <xdr:col>1</xdr:col>
      <xdr:colOff>691004</xdr:colOff>
      <xdr:row>5</xdr:row>
      <xdr:rowOff>77220</xdr:rowOff>
    </xdr:to>
    <xdr:pic>
      <xdr:nvPicPr>
        <xdr:cNvPr id="2" name="Picture 1">
          <a:extLst>
            <a:ext uri="{FF2B5EF4-FFF2-40B4-BE49-F238E27FC236}">
              <a16:creationId xmlns:a16="http://schemas.microsoft.com/office/drawing/2014/main" id="{58D7D3F1-AA41-463B-BA59-1D648BEEC5B3}"/>
            </a:ext>
          </a:extLst>
        </xdr:cNvPr>
        <xdr:cNvPicPr>
          <a:picLocks noChangeAspect="1"/>
        </xdr:cNvPicPr>
      </xdr:nvPicPr>
      <xdr:blipFill>
        <a:blip xmlns:r="http://schemas.openxmlformats.org/officeDocument/2006/relationships" r:embed="rId1"/>
        <a:stretch>
          <a:fillRect/>
        </a:stretch>
      </xdr:blipFill>
      <xdr:spPr>
        <a:xfrm>
          <a:off x="843302" y="115319"/>
          <a:ext cx="857352" cy="914401"/>
        </a:xfrm>
        <a:prstGeom prst="rect">
          <a:avLst/>
        </a:prstGeom>
      </xdr:spPr>
    </xdr:pic>
    <xdr:clientData/>
  </xdr:twoCellAnchor>
  <xdr:twoCellAnchor editAs="oneCell">
    <xdr:from>
      <xdr:col>6</xdr:col>
      <xdr:colOff>88445</xdr:colOff>
      <xdr:row>0</xdr:row>
      <xdr:rowOff>46605</xdr:rowOff>
    </xdr:from>
    <xdr:to>
      <xdr:col>6</xdr:col>
      <xdr:colOff>743128</xdr:colOff>
      <xdr:row>5</xdr:row>
      <xdr:rowOff>75646</xdr:rowOff>
    </xdr:to>
    <xdr:pic>
      <xdr:nvPicPr>
        <xdr:cNvPr id="3" name="Picture 2">
          <a:extLst>
            <a:ext uri="{FF2B5EF4-FFF2-40B4-BE49-F238E27FC236}">
              <a16:creationId xmlns:a16="http://schemas.microsoft.com/office/drawing/2014/main" id="{E400FD1A-E3D2-48A4-9B97-A3795F6B1E21}"/>
            </a:ext>
          </a:extLst>
        </xdr:cNvPr>
        <xdr:cNvPicPr>
          <a:picLocks noChangeAspect="1"/>
        </xdr:cNvPicPr>
      </xdr:nvPicPr>
      <xdr:blipFill>
        <a:blip xmlns:r="http://schemas.openxmlformats.org/officeDocument/2006/relationships" r:embed="rId2"/>
        <a:stretch>
          <a:fillRect/>
        </a:stretch>
      </xdr:blipFill>
      <xdr:spPr>
        <a:xfrm>
          <a:off x="9765845" y="46605"/>
          <a:ext cx="654683" cy="9815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390524</xdr:colOff>
      <xdr:row>0</xdr:row>
      <xdr:rowOff>95249</xdr:rowOff>
    </xdr:from>
    <xdr:to>
      <xdr:col>1</xdr:col>
      <xdr:colOff>174273</xdr:colOff>
      <xdr:row>5</xdr:row>
      <xdr:rowOff>57150</xdr:rowOff>
    </xdr:to>
    <xdr:pic>
      <xdr:nvPicPr>
        <xdr:cNvPr id="4" name="Picture 3">
          <a:extLst>
            <a:ext uri="{FF2B5EF4-FFF2-40B4-BE49-F238E27FC236}">
              <a16:creationId xmlns:a16="http://schemas.microsoft.com/office/drawing/2014/main" id="{C7E92CF0-EC5C-4DFF-A380-F676BE8E4CFA}"/>
            </a:ext>
          </a:extLst>
        </xdr:cNvPr>
        <xdr:cNvPicPr>
          <a:picLocks noChangeAspect="1"/>
        </xdr:cNvPicPr>
      </xdr:nvPicPr>
      <xdr:blipFill>
        <a:blip xmlns:r="http://schemas.openxmlformats.org/officeDocument/2006/relationships" r:embed="rId1"/>
        <a:stretch>
          <a:fillRect/>
        </a:stretch>
      </xdr:blipFill>
      <xdr:spPr>
        <a:xfrm>
          <a:off x="390524" y="95249"/>
          <a:ext cx="860074" cy="914401"/>
        </a:xfrm>
        <a:prstGeom prst="rect">
          <a:avLst/>
        </a:prstGeom>
      </xdr:spPr>
    </xdr:pic>
    <xdr:clientData/>
  </xdr:twoCellAnchor>
  <xdr:twoCellAnchor editAs="oneCell">
    <xdr:from>
      <xdr:col>7</xdr:col>
      <xdr:colOff>200025</xdr:colOff>
      <xdr:row>0</xdr:row>
      <xdr:rowOff>66675</xdr:rowOff>
    </xdr:from>
    <xdr:to>
      <xdr:col>7</xdr:col>
      <xdr:colOff>858450</xdr:colOff>
      <xdr:row>5</xdr:row>
      <xdr:rowOff>95716</xdr:rowOff>
    </xdr:to>
    <xdr:pic>
      <xdr:nvPicPr>
        <xdr:cNvPr id="5" name="Picture 4">
          <a:extLst>
            <a:ext uri="{FF2B5EF4-FFF2-40B4-BE49-F238E27FC236}">
              <a16:creationId xmlns:a16="http://schemas.microsoft.com/office/drawing/2014/main" id="{16403ED9-8F70-40D6-B904-8959F0602C07}"/>
            </a:ext>
          </a:extLst>
        </xdr:cNvPr>
        <xdr:cNvPicPr>
          <a:picLocks noChangeAspect="1"/>
        </xdr:cNvPicPr>
      </xdr:nvPicPr>
      <xdr:blipFill>
        <a:blip xmlns:r="http://schemas.openxmlformats.org/officeDocument/2006/relationships" r:embed="rId2"/>
        <a:stretch>
          <a:fillRect/>
        </a:stretch>
      </xdr:blipFill>
      <xdr:spPr>
        <a:xfrm>
          <a:off x="9201150" y="66675"/>
          <a:ext cx="658425" cy="9815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390524</xdr:colOff>
      <xdr:row>0</xdr:row>
      <xdr:rowOff>95249</xdr:rowOff>
    </xdr:from>
    <xdr:to>
      <xdr:col>1</xdr:col>
      <xdr:colOff>145698</xdr:colOff>
      <xdr:row>5</xdr:row>
      <xdr:rowOff>57150</xdr:rowOff>
    </xdr:to>
    <xdr:pic>
      <xdr:nvPicPr>
        <xdr:cNvPr id="4" name="Picture 3">
          <a:extLst>
            <a:ext uri="{FF2B5EF4-FFF2-40B4-BE49-F238E27FC236}">
              <a16:creationId xmlns:a16="http://schemas.microsoft.com/office/drawing/2014/main" id="{9C8BA742-56A9-4938-AAB8-8753B28919C4}"/>
            </a:ext>
          </a:extLst>
        </xdr:cNvPr>
        <xdr:cNvPicPr>
          <a:picLocks noChangeAspect="1"/>
        </xdr:cNvPicPr>
      </xdr:nvPicPr>
      <xdr:blipFill>
        <a:blip xmlns:r="http://schemas.openxmlformats.org/officeDocument/2006/relationships" r:embed="rId1"/>
        <a:stretch>
          <a:fillRect/>
        </a:stretch>
      </xdr:blipFill>
      <xdr:spPr>
        <a:xfrm>
          <a:off x="390524" y="95249"/>
          <a:ext cx="860074" cy="914401"/>
        </a:xfrm>
        <a:prstGeom prst="rect">
          <a:avLst/>
        </a:prstGeom>
      </xdr:spPr>
    </xdr:pic>
    <xdr:clientData/>
  </xdr:twoCellAnchor>
  <xdr:twoCellAnchor editAs="oneCell">
    <xdr:from>
      <xdr:col>7</xdr:col>
      <xdr:colOff>200025</xdr:colOff>
      <xdr:row>0</xdr:row>
      <xdr:rowOff>66675</xdr:rowOff>
    </xdr:from>
    <xdr:to>
      <xdr:col>7</xdr:col>
      <xdr:colOff>858450</xdr:colOff>
      <xdr:row>5</xdr:row>
      <xdr:rowOff>95716</xdr:rowOff>
    </xdr:to>
    <xdr:pic>
      <xdr:nvPicPr>
        <xdr:cNvPr id="5" name="Picture 4">
          <a:extLst>
            <a:ext uri="{FF2B5EF4-FFF2-40B4-BE49-F238E27FC236}">
              <a16:creationId xmlns:a16="http://schemas.microsoft.com/office/drawing/2014/main" id="{DE16BCEC-9C0D-4434-945B-2C52959C5162}"/>
            </a:ext>
          </a:extLst>
        </xdr:cNvPr>
        <xdr:cNvPicPr>
          <a:picLocks noChangeAspect="1"/>
        </xdr:cNvPicPr>
      </xdr:nvPicPr>
      <xdr:blipFill>
        <a:blip xmlns:r="http://schemas.openxmlformats.org/officeDocument/2006/relationships" r:embed="rId2"/>
        <a:stretch>
          <a:fillRect/>
        </a:stretch>
      </xdr:blipFill>
      <xdr:spPr>
        <a:xfrm>
          <a:off x="10086975" y="66675"/>
          <a:ext cx="658425" cy="9815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390524</xdr:colOff>
      <xdr:row>0</xdr:row>
      <xdr:rowOff>95249</xdr:rowOff>
    </xdr:from>
    <xdr:to>
      <xdr:col>1</xdr:col>
      <xdr:colOff>269523</xdr:colOff>
      <xdr:row>5</xdr:row>
      <xdr:rowOff>57150</xdr:rowOff>
    </xdr:to>
    <xdr:pic>
      <xdr:nvPicPr>
        <xdr:cNvPr id="4" name="Picture 3">
          <a:extLst>
            <a:ext uri="{FF2B5EF4-FFF2-40B4-BE49-F238E27FC236}">
              <a16:creationId xmlns:a16="http://schemas.microsoft.com/office/drawing/2014/main" id="{D598AE4C-C307-4507-A9EC-42DF004AE2E2}"/>
            </a:ext>
          </a:extLst>
        </xdr:cNvPr>
        <xdr:cNvPicPr>
          <a:picLocks noChangeAspect="1"/>
        </xdr:cNvPicPr>
      </xdr:nvPicPr>
      <xdr:blipFill>
        <a:blip xmlns:r="http://schemas.openxmlformats.org/officeDocument/2006/relationships" r:embed="rId1"/>
        <a:stretch>
          <a:fillRect/>
        </a:stretch>
      </xdr:blipFill>
      <xdr:spPr>
        <a:xfrm>
          <a:off x="390524" y="95249"/>
          <a:ext cx="860074" cy="914401"/>
        </a:xfrm>
        <a:prstGeom prst="rect">
          <a:avLst/>
        </a:prstGeom>
      </xdr:spPr>
    </xdr:pic>
    <xdr:clientData/>
  </xdr:twoCellAnchor>
  <xdr:twoCellAnchor editAs="oneCell">
    <xdr:from>
      <xdr:col>7</xdr:col>
      <xdr:colOff>200025</xdr:colOff>
      <xdr:row>0</xdr:row>
      <xdr:rowOff>66675</xdr:rowOff>
    </xdr:from>
    <xdr:to>
      <xdr:col>7</xdr:col>
      <xdr:colOff>858450</xdr:colOff>
      <xdr:row>5</xdr:row>
      <xdr:rowOff>95716</xdr:rowOff>
    </xdr:to>
    <xdr:pic>
      <xdr:nvPicPr>
        <xdr:cNvPr id="5" name="Picture 4">
          <a:extLst>
            <a:ext uri="{FF2B5EF4-FFF2-40B4-BE49-F238E27FC236}">
              <a16:creationId xmlns:a16="http://schemas.microsoft.com/office/drawing/2014/main" id="{6E844EE7-89E1-4EAE-A167-BB57F84C8062}"/>
            </a:ext>
          </a:extLst>
        </xdr:cNvPr>
        <xdr:cNvPicPr>
          <a:picLocks noChangeAspect="1"/>
        </xdr:cNvPicPr>
      </xdr:nvPicPr>
      <xdr:blipFill>
        <a:blip xmlns:r="http://schemas.openxmlformats.org/officeDocument/2006/relationships" r:embed="rId2"/>
        <a:stretch>
          <a:fillRect/>
        </a:stretch>
      </xdr:blipFill>
      <xdr:spPr>
        <a:xfrm>
          <a:off x="10439400" y="66675"/>
          <a:ext cx="658425" cy="98154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390524</xdr:colOff>
      <xdr:row>0</xdr:row>
      <xdr:rowOff>95249</xdr:rowOff>
    </xdr:from>
    <xdr:to>
      <xdr:col>1</xdr:col>
      <xdr:colOff>383823</xdr:colOff>
      <xdr:row>5</xdr:row>
      <xdr:rowOff>57150</xdr:rowOff>
    </xdr:to>
    <xdr:pic>
      <xdr:nvPicPr>
        <xdr:cNvPr id="2" name="Picture 1">
          <a:extLst>
            <a:ext uri="{FF2B5EF4-FFF2-40B4-BE49-F238E27FC236}">
              <a16:creationId xmlns:a16="http://schemas.microsoft.com/office/drawing/2014/main" id="{54C9F2A2-33EB-4799-9EBB-16652BDCFE42}"/>
            </a:ext>
          </a:extLst>
        </xdr:cNvPr>
        <xdr:cNvPicPr>
          <a:picLocks noChangeAspect="1"/>
        </xdr:cNvPicPr>
      </xdr:nvPicPr>
      <xdr:blipFill>
        <a:blip xmlns:r="http://schemas.openxmlformats.org/officeDocument/2006/relationships" r:embed="rId1"/>
        <a:stretch>
          <a:fillRect/>
        </a:stretch>
      </xdr:blipFill>
      <xdr:spPr>
        <a:xfrm>
          <a:off x="390524" y="95249"/>
          <a:ext cx="860074" cy="914401"/>
        </a:xfrm>
        <a:prstGeom prst="rect">
          <a:avLst/>
        </a:prstGeom>
      </xdr:spPr>
    </xdr:pic>
    <xdr:clientData/>
  </xdr:twoCellAnchor>
  <xdr:twoCellAnchor editAs="oneCell">
    <xdr:from>
      <xdr:col>6</xdr:col>
      <xdr:colOff>866775</xdr:colOff>
      <xdr:row>0</xdr:row>
      <xdr:rowOff>57150</xdr:rowOff>
    </xdr:from>
    <xdr:to>
      <xdr:col>7</xdr:col>
      <xdr:colOff>658425</xdr:colOff>
      <xdr:row>5</xdr:row>
      <xdr:rowOff>86191</xdr:rowOff>
    </xdr:to>
    <xdr:pic>
      <xdr:nvPicPr>
        <xdr:cNvPr id="3" name="Picture 2">
          <a:extLst>
            <a:ext uri="{FF2B5EF4-FFF2-40B4-BE49-F238E27FC236}">
              <a16:creationId xmlns:a16="http://schemas.microsoft.com/office/drawing/2014/main" id="{5941BD14-ED31-4D52-90F6-1DEB030E187E}"/>
            </a:ext>
          </a:extLst>
        </xdr:cNvPr>
        <xdr:cNvPicPr>
          <a:picLocks noChangeAspect="1"/>
        </xdr:cNvPicPr>
      </xdr:nvPicPr>
      <xdr:blipFill>
        <a:blip xmlns:r="http://schemas.openxmlformats.org/officeDocument/2006/relationships" r:embed="rId2"/>
        <a:stretch>
          <a:fillRect/>
        </a:stretch>
      </xdr:blipFill>
      <xdr:spPr>
        <a:xfrm>
          <a:off x="9877425" y="57150"/>
          <a:ext cx="658425" cy="98154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390524</xdr:colOff>
      <xdr:row>0</xdr:row>
      <xdr:rowOff>95249</xdr:rowOff>
    </xdr:from>
    <xdr:to>
      <xdr:col>1</xdr:col>
      <xdr:colOff>431448</xdr:colOff>
      <xdr:row>5</xdr:row>
      <xdr:rowOff>57150</xdr:rowOff>
    </xdr:to>
    <xdr:pic>
      <xdr:nvPicPr>
        <xdr:cNvPr id="4" name="Picture 3">
          <a:extLst>
            <a:ext uri="{FF2B5EF4-FFF2-40B4-BE49-F238E27FC236}">
              <a16:creationId xmlns:a16="http://schemas.microsoft.com/office/drawing/2014/main" id="{ADF239F5-5D0E-46BC-959F-DA5A7C53CBF7}"/>
            </a:ext>
          </a:extLst>
        </xdr:cNvPr>
        <xdr:cNvPicPr>
          <a:picLocks noChangeAspect="1"/>
        </xdr:cNvPicPr>
      </xdr:nvPicPr>
      <xdr:blipFill>
        <a:blip xmlns:r="http://schemas.openxmlformats.org/officeDocument/2006/relationships" r:embed="rId1"/>
        <a:stretch>
          <a:fillRect/>
        </a:stretch>
      </xdr:blipFill>
      <xdr:spPr>
        <a:xfrm>
          <a:off x="390524" y="95249"/>
          <a:ext cx="860074" cy="914401"/>
        </a:xfrm>
        <a:prstGeom prst="rect">
          <a:avLst/>
        </a:prstGeom>
      </xdr:spPr>
    </xdr:pic>
    <xdr:clientData/>
  </xdr:twoCellAnchor>
  <xdr:twoCellAnchor editAs="oneCell">
    <xdr:from>
      <xdr:col>7</xdr:col>
      <xdr:colOff>200025</xdr:colOff>
      <xdr:row>0</xdr:row>
      <xdr:rowOff>66675</xdr:rowOff>
    </xdr:from>
    <xdr:to>
      <xdr:col>7</xdr:col>
      <xdr:colOff>858450</xdr:colOff>
      <xdr:row>5</xdr:row>
      <xdr:rowOff>95716</xdr:rowOff>
    </xdr:to>
    <xdr:pic>
      <xdr:nvPicPr>
        <xdr:cNvPr id="5" name="Picture 4">
          <a:extLst>
            <a:ext uri="{FF2B5EF4-FFF2-40B4-BE49-F238E27FC236}">
              <a16:creationId xmlns:a16="http://schemas.microsoft.com/office/drawing/2014/main" id="{4856C35B-5B23-4B6E-8F7D-90001FE64561}"/>
            </a:ext>
          </a:extLst>
        </xdr:cNvPr>
        <xdr:cNvPicPr>
          <a:picLocks noChangeAspect="1"/>
        </xdr:cNvPicPr>
      </xdr:nvPicPr>
      <xdr:blipFill>
        <a:blip xmlns:r="http://schemas.openxmlformats.org/officeDocument/2006/relationships" r:embed="rId2"/>
        <a:stretch>
          <a:fillRect/>
        </a:stretch>
      </xdr:blipFill>
      <xdr:spPr>
        <a:xfrm>
          <a:off x="9553575" y="66675"/>
          <a:ext cx="658425" cy="9815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3031B-3C3C-4CC7-8790-2B2B21F6244B}">
  <dimension ref="A1:H26"/>
  <sheetViews>
    <sheetView topLeftCell="A25" workbookViewId="0">
      <selection activeCell="F16" sqref="F16"/>
    </sheetView>
  </sheetViews>
  <sheetFormatPr defaultRowHeight="15" x14ac:dyDescent="0.25"/>
  <cols>
    <col min="2" max="2" width="24.85546875" customWidth="1"/>
    <col min="4" max="4" width="32.140625" customWidth="1"/>
    <col min="5" max="5" width="21.7109375" customWidth="1"/>
    <col min="6" max="6" width="23.42578125" customWidth="1"/>
    <col min="7" max="7" width="15" customWidth="1"/>
    <col min="8" max="8" width="36.28515625" customWidth="1"/>
  </cols>
  <sheetData>
    <row r="1" spans="1:8" x14ac:dyDescent="0.25">
      <c r="A1" s="1" t="s">
        <v>0</v>
      </c>
      <c r="B1" s="2"/>
      <c r="C1" s="2"/>
      <c r="D1" s="2"/>
      <c r="E1" s="2"/>
      <c r="F1" s="2"/>
      <c r="G1" s="2"/>
      <c r="H1" s="3"/>
    </row>
    <row r="2" spans="1:8" x14ac:dyDescent="0.25">
      <c r="A2" s="4"/>
      <c r="B2" s="5"/>
      <c r="C2" s="5"/>
      <c r="D2" s="5"/>
      <c r="E2" s="5"/>
      <c r="F2" s="5"/>
      <c r="G2" s="5"/>
      <c r="H2" s="6"/>
    </row>
    <row r="3" spans="1:8" x14ac:dyDescent="0.25">
      <c r="A3" s="4"/>
      <c r="B3" s="5"/>
      <c r="C3" s="5"/>
      <c r="D3" s="5"/>
      <c r="E3" s="5"/>
      <c r="F3" s="5"/>
      <c r="G3" s="5"/>
      <c r="H3" s="6"/>
    </row>
    <row r="4" spans="1:8" x14ac:dyDescent="0.25">
      <c r="A4" s="4"/>
      <c r="B4" s="5"/>
      <c r="C4" s="5"/>
      <c r="D4" s="5"/>
      <c r="E4" s="5"/>
      <c r="F4" s="5"/>
      <c r="G4" s="5"/>
      <c r="H4" s="6"/>
    </row>
    <row r="5" spans="1:8" x14ac:dyDescent="0.25">
      <c r="A5" s="4"/>
      <c r="B5" s="5"/>
      <c r="C5" s="5"/>
      <c r="D5" s="5"/>
      <c r="E5" s="5"/>
      <c r="F5" s="5"/>
      <c r="G5" s="5"/>
      <c r="H5" s="6"/>
    </row>
    <row r="6" spans="1:8" x14ac:dyDescent="0.25">
      <c r="A6" s="4"/>
      <c r="B6" s="5"/>
      <c r="C6" s="5"/>
      <c r="D6" s="5"/>
      <c r="E6" s="5"/>
      <c r="F6" s="5"/>
      <c r="G6" s="5"/>
      <c r="H6" s="6"/>
    </row>
    <row r="7" spans="1:8" ht="15.75" x14ac:dyDescent="0.25">
      <c r="A7" s="4" t="s">
        <v>1</v>
      </c>
      <c r="B7" s="5"/>
      <c r="C7" s="5"/>
      <c r="D7" s="5"/>
      <c r="E7" s="5"/>
      <c r="F7" s="5"/>
      <c r="G7" s="5"/>
      <c r="H7" s="6"/>
    </row>
    <row r="8" spans="1:8" ht="15.75" x14ac:dyDescent="0.25">
      <c r="A8" s="4" t="s">
        <v>2</v>
      </c>
      <c r="B8" s="5"/>
      <c r="C8" s="5"/>
      <c r="D8" s="5"/>
      <c r="E8" s="5"/>
      <c r="F8" s="5"/>
      <c r="G8" s="5"/>
      <c r="H8" s="6"/>
    </row>
    <row r="9" spans="1:8" ht="31.5" x14ac:dyDescent="0.25">
      <c r="A9" s="7" t="s">
        <v>3</v>
      </c>
      <c r="B9" s="8" t="s">
        <v>4</v>
      </c>
      <c r="C9" s="5" t="s">
        <v>5</v>
      </c>
      <c r="D9" s="5"/>
      <c r="E9" s="8" t="s">
        <v>6</v>
      </c>
      <c r="F9" s="8" t="s">
        <v>7</v>
      </c>
      <c r="G9" s="5" t="s">
        <v>8</v>
      </c>
      <c r="H9" s="6"/>
    </row>
    <row r="10" spans="1:8" ht="57" customHeight="1" x14ac:dyDescent="0.25">
      <c r="A10" s="4">
        <v>1</v>
      </c>
      <c r="B10" s="9" t="s">
        <v>9</v>
      </c>
      <c r="C10" s="10" t="s">
        <v>19</v>
      </c>
      <c r="D10" s="10"/>
      <c r="E10" s="10" t="s">
        <v>21</v>
      </c>
      <c r="F10" s="11" t="s">
        <v>11</v>
      </c>
      <c r="G10" s="10" t="s">
        <v>40</v>
      </c>
      <c r="H10" s="12"/>
    </row>
    <row r="11" spans="1:8" ht="131.25" customHeight="1" x14ac:dyDescent="0.25">
      <c r="A11" s="4"/>
      <c r="B11" s="9"/>
      <c r="C11" s="10"/>
      <c r="D11" s="10"/>
      <c r="E11" s="10"/>
      <c r="F11" s="11"/>
      <c r="G11" s="10"/>
      <c r="H11" s="12"/>
    </row>
    <row r="12" spans="1:8" ht="108.75" customHeight="1" x14ac:dyDescent="0.25">
      <c r="A12" s="4">
        <v>2</v>
      </c>
      <c r="B12" s="9" t="s">
        <v>12</v>
      </c>
      <c r="C12" s="10" t="s">
        <v>20</v>
      </c>
      <c r="D12" s="10"/>
      <c r="E12" s="10" t="s">
        <v>21</v>
      </c>
      <c r="F12" s="13" t="s">
        <v>13</v>
      </c>
      <c r="G12" s="10" t="s">
        <v>39</v>
      </c>
      <c r="H12" s="12"/>
    </row>
    <row r="13" spans="1:8" ht="88.5" customHeight="1" x14ac:dyDescent="0.25">
      <c r="A13" s="4"/>
      <c r="B13" s="9"/>
      <c r="C13" s="10"/>
      <c r="D13" s="10"/>
      <c r="E13" s="10"/>
      <c r="F13" s="14"/>
      <c r="G13" s="10"/>
      <c r="H13" s="12"/>
    </row>
    <row r="14" spans="1:8" ht="88.5" customHeight="1" x14ac:dyDescent="0.25">
      <c r="A14" s="4">
        <v>3</v>
      </c>
      <c r="B14" s="9" t="s">
        <v>14</v>
      </c>
      <c r="C14" s="20">
        <v>3.1</v>
      </c>
      <c r="D14" s="20" t="s">
        <v>25</v>
      </c>
      <c r="E14" s="10" t="s">
        <v>10</v>
      </c>
      <c r="F14" s="30">
        <v>116135</v>
      </c>
      <c r="G14" s="10" t="s">
        <v>41</v>
      </c>
      <c r="H14" s="12"/>
    </row>
    <row r="15" spans="1:8" ht="88.5" customHeight="1" x14ac:dyDescent="0.25">
      <c r="A15" s="4"/>
      <c r="B15" s="9"/>
      <c r="C15" s="20">
        <v>3.2</v>
      </c>
      <c r="D15" s="20" t="s">
        <v>26</v>
      </c>
      <c r="E15" s="10"/>
      <c r="F15" s="30">
        <v>163661</v>
      </c>
      <c r="G15" s="10" t="s">
        <v>42</v>
      </c>
      <c r="H15" s="12"/>
    </row>
    <row r="16" spans="1:8" ht="88.5" customHeight="1" x14ac:dyDescent="0.25">
      <c r="A16" s="4"/>
      <c r="B16" s="9"/>
      <c r="C16" s="20">
        <v>3.3</v>
      </c>
      <c r="D16" s="20" t="s">
        <v>27</v>
      </c>
      <c r="E16" s="10"/>
      <c r="F16" s="30">
        <v>128340.24</v>
      </c>
      <c r="G16" s="10" t="s">
        <v>43</v>
      </c>
      <c r="H16" s="12"/>
    </row>
    <row r="17" spans="1:8" ht="88.5" customHeight="1" x14ac:dyDescent="0.25">
      <c r="A17" s="4"/>
      <c r="B17" s="9"/>
      <c r="C17" s="20">
        <v>3.4</v>
      </c>
      <c r="D17" s="20" t="s">
        <v>28</v>
      </c>
      <c r="E17" s="10"/>
      <c r="F17" s="30">
        <v>19000</v>
      </c>
      <c r="G17" s="10" t="s">
        <v>22</v>
      </c>
      <c r="H17" s="12"/>
    </row>
    <row r="18" spans="1:8" ht="88.5" customHeight="1" x14ac:dyDescent="0.25">
      <c r="A18" s="4"/>
      <c r="B18" s="9"/>
      <c r="C18" s="20">
        <v>3.5</v>
      </c>
      <c r="D18" s="20" t="s">
        <v>29</v>
      </c>
      <c r="E18" s="10"/>
      <c r="F18" s="30">
        <v>14207.5</v>
      </c>
      <c r="G18" s="10" t="s">
        <v>44</v>
      </c>
      <c r="H18" s="12"/>
    </row>
    <row r="19" spans="1:8" ht="88.5" customHeight="1" x14ac:dyDescent="0.25">
      <c r="A19" s="4"/>
      <c r="B19" s="9"/>
      <c r="C19" s="20">
        <v>3.6</v>
      </c>
      <c r="D19" s="20" t="s">
        <v>30</v>
      </c>
      <c r="E19" s="10"/>
      <c r="F19" s="30">
        <v>84000</v>
      </c>
      <c r="G19" s="10" t="s">
        <v>23</v>
      </c>
      <c r="H19" s="12"/>
    </row>
    <row r="20" spans="1:8" ht="88.5" customHeight="1" x14ac:dyDescent="0.25">
      <c r="A20" s="4"/>
      <c r="B20" s="9"/>
      <c r="C20" s="20">
        <v>3.7</v>
      </c>
      <c r="D20" s="20" t="s">
        <v>31</v>
      </c>
      <c r="E20" s="10"/>
      <c r="F20" s="30">
        <v>90975.360000000001</v>
      </c>
      <c r="G20" s="10" t="s">
        <v>23</v>
      </c>
      <c r="H20" s="12"/>
    </row>
    <row r="21" spans="1:8" ht="88.5" customHeight="1" x14ac:dyDescent="0.25">
      <c r="A21" s="4"/>
      <c r="B21" s="9"/>
      <c r="C21" s="20">
        <v>3.8</v>
      </c>
      <c r="D21" s="20" t="s">
        <v>32</v>
      </c>
      <c r="E21" s="10"/>
      <c r="F21" s="30">
        <v>100000</v>
      </c>
      <c r="G21" s="10" t="s">
        <v>23</v>
      </c>
      <c r="H21" s="12"/>
    </row>
    <row r="22" spans="1:8" ht="88.5" customHeight="1" x14ac:dyDescent="0.25">
      <c r="A22" s="4"/>
      <c r="B22" s="9"/>
      <c r="C22" s="20">
        <v>3.9</v>
      </c>
      <c r="D22" s="20" t="s">
        <v>33</v>
      </c>
      <c r="E22" s="10"/>
      <c r="F22" s="30" t="s">
        <v>24</v>
      </c>
      <c r="G22" s="10" t="s">
        <v>45</v>
      </c>
      <c r="H22" s="12"/>
    </row>
    <row r="23" spans="1:8" ht="90.75" customHeight="1" x14ac:dyDescent="0.25">
      <c r="A23" s="4">
        <v>4</v>
      </c>
      <c r="B23" s="9" t="s">
        <v>15</v>
      </c>
      <c r="C23" s="10" t="s">
        <v>34</v>
      </c>
      <c r="D23" s="10"/>
      <c r="E23" s="10" t="s">
        <v>21</v>
      </c>
      <c r="F23" s="11" t="s">
        <v>16</v>
      </c>
      <c r="G23" s="10" t="s">
        <v>17</v>
      </c>
      <c r="H23" s="12"/>
    </row>
    <row r="24" spans="1:8" ht="111" customHeight="1" x14ac:dyDescent="0.25">
      <c r="A24" s="4"/>
      <c r="B24" s="9"/>
      <c r="C24" s="10"/>
      <c r="D24" s="10"/>
      <c r="E24" s="10"/>
      <c r="F24" s="11"/>
      <c r="G24" s="10"/>
      <c r="H24" s="12"/>
    </row>
    <row r="25" spans="1:8" ht="66.75" customHeight="1" x14ac:dyDescent="0.25">
      <c r="A25" s="4">
        <v>5</v>
      </c>
      <c r="B25" s="9" t="s">
        <v>18</v>
      </c>
      <c r="C25" s="20">
        <v>5.0999999999999996</v>
      </c>
      <c r="D25" s="20" t="s">
        <v>36</v>
      </c>
      <c r="E25" s="10" t="s">
        <v>21</v>
      </c>
      <c r="F25" s="11" t="s">
        <v>16</v>
      </c>
      <c r="G25" s="10" t="s">
        <v>38</v>
      </c>
      <c r="H25" s="12"/>
    </row>
    <row r="26" spans="1:8" ht="75.75" customHeight="1" thickBot="1" x14ac:dyDescent="0.3">
      <c r="A26" s="15"/>
      <c r="B26" s="16"/>
      <c r="C26" s="34">
        <v>5.2</v>
      </c>
      <c r="D26" s="34" t="s">
        <v>35</v>
      </c>
      <c r="E26" s="17"/>
      <c r="F26" s="18"/>
      <c r="G26" s="17" t="s">
        <v>37</v>
      </c>
      <c r="H26" s="19"/>
    </row>
  </sheetData>
  <mergeCells count="41">
    <mergeCell ref="G22:H22"/>
    <mergeCell ref="E14:E22"/>
    <mergeCell ref="G25:H25"/>
    <mergeCell ref="G26:H26"/>
    <mergeCell ref="G14:H14"/>
    <mergeCell ref="G16:H16"/>
    <mergeCell ref="G17:H17"/>
    <mergeCell ref="G19:H19"/>
    <mergeCell ref="G20:H20"/>
    <mergeCell ref="G21:H21"/>
    <mergeCell ref="A25:A26"/>
    <mergeCell ref="B25:B26"/>
    <mergeCell ref="E25:E26"/>
    <mergeCell ref="F25:F26"/>
    <mergeCell ref="A23:A24"/>
    <mergeCell ref="B23:B24"/>
    <mergeCell ref="C23:D24"/>
    <mergeCell ref="E23:E24"/>
    <mergeCell ref="F23:F24"/>
    <mergeCell ref="G23:H24"/>
    <mergeCell ref="A14:A22"/>
    <mergeCell ref="B14:B22"/>
    <mergeCell ref="G18:H18"/>
    <mergeCell ref="G15:H15"/>
    <mergeCell ref="A12:A13"/>
    <mergeCell ref="B12:B13"/>
    <mergeCell ref="C12:D13"/>
    <mergeCell ref="E12:E13"/>
    <mergeCell ref="F12:F13"/>
    <mergeCell ref="G12:H13"/>
    <mergeCell ref="A10:A11"/>
    <mergeCell ref="B10:B11"/>
    <mergeCell ref="C10:D11"/>
    <mergeCell ref="E10:E11"/>
    <mergeCell ref="F10:F11"/>
    <mergeCell ref="G10:H11"/>
    <mergeCell ref="A1:H6"/>
    <mergeCell ref="A7:H7"/>
    <mergeCell ref="A8:H8"/>
    <mergeCell ref="C9:D9"/>
    <mergeCell ref="G9:H9"/>
  </mergeCell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3AE4F-B17D-4F98-A2DB-DF7FF3998011}">
  <dimension ref="A1:H40"/>
  <sheetViews>
    <sheetView topLeftCell="A34" workbookViewId="0">
      <selection activeCell="E48" sqref="E48"/>
    </sheetView>
  </sheetViews>
  <sheetFormatPr defaultRowHeight="15" x14ac:dyDescent="0.25"/>
  <cols>
    <col min="1" max="1" width="15.5703125" customWidth="1"/>
    <col min="2" max="2" width="22.7109375" customWidth="1"/>
    <col min="4" max="4" width="33.28515625" customWidth="1"/>
    <col min="5" max="5" width="19.28515625" customWidth="1"/>
    <col min="6" max="6" width="21" customWidth="1"/>
    <col min="7" max="7" width="18.140625" customWidth="1"/>
    <col min="8" max="8" width="21.140625" customWidth="1"/>
  </cols>
  <sheetData>
    <row r="1" spans="1:8" x14ac:dyDescent="0.25">
      <c r="A1" s="1" t="s">
        <v>0</v>
      </c>
      <c r="B1" s="2"/>
      <c r="C1" s="2"/>
      <c r="D1" s="2"/>
      <c r="E1" s="2"/>
      <c r="F1" s="2"/>
      <c r="G1" s="2"/>
      <c r="H1" s="3"/>
    </row>
    <row r="2" spans="1:8" x14ac:dyDescent="0.25">
      <c r="A2" s="4"/>
      <c r="B2" s="5"/>
      <c r="C2" s="5"/>
      <c r="D2" s="5"/>
      <c r="E2" s="5"/>
      <c r="F2" s="5"/>
      <c r="G2" s="5"/>
      <c r="H2" s="6"/>
    </row>
    <row r="3" spans="1:8" x14ac:dyDescent="0.25">
      <c r="A3" s="4"/>
      <c r="B3" s="5"/>
      <c r="C3" s="5"/>
      <c r="D3" s="5"/>
      <c r="E3" s="5"/>
      <c r="F3" s="5"/>
      <c r="G3" s="5"/>
      <c r="H3" s="6"/>
    </row>
    <row r="4" spans="1:8" x14ac:dyDescent="0.25">
      <c r="A4" s="4"/>
      <c r="B4" s="5"/>
      <c r="C4" s="5"/>
      <c r="D4" s="5"/>
      <c r="E4" s="5"/>
      <c r="F4" s="5"/>
      <c r="G4" s="5"/>
      <c r="H4" s="6"/>
    </row>
    <row r="5" spans="1:8" x14ac:dyDescent="0.25">
      <c r="A5" s="4"/>
      <c r="B5" s="5"/>
      <c r="C5" s="5"/>
      <c r="D5" s="5"/>
      <c r="E5" s="5"/>
      <c r="F5" s="5"/>
      <c r="G5" s="5"/>
      <c r="H5" s="6"/>
    </row>
    <row r="6" spans="1:8" x14ac:dyDescent="0.25">
      <c r="A6" s="4"/>
      <c r="B6" s="5"/>
      <c r="C6" s="5"/>
      <c r="D6" s="5"/>
      <c r="E6" s="5"/>
      <c r="F6" s="5"/>
      <c r="G6" s="5"/>
      <c r="H6" s="6"/>
    </row>
    <row r="7" spans="1:8" ht="15.75" x14ac:dyDescent="0.25">
      <c r="A7" s="4" t="s">
        <v>1</v>
      </c>
      <c r="B7" s="5"/>
      <c r="C7" s="5"/>
      <c r="D7" s="5"/>
      <c r="E7" s="5"/>
      <c r="F7" s="5"/>
      <c r="G7" s="5"/>
      <c r="H7" s="6"/>
    </row>
    <row r="8" spans="1:8" ht="15.75" x14ac:dyDescent="0.25">
      <c r="A8" s="4" t="s">
        <v>416</v>
      </c>
      <c r="B8" s="5"/>
      <c r="C8" s="5"/>
      <c r="D8" s="5"/>
      <c r="E8" s="5"/>
      <c r="F8" s="5"/>
      <c r="G8" s="5"/>
      <c r="H8" s="6"/>
    </row>
    <row r="9" spans="1:8" ht="24" customHeight="1" x14ac:dyDescent="0.25">
      <c r="A9" s="7" t="s">
        <v>3</v>
      </c>
      <c r="B9" s="8" t="s">
        <v>4</v>
      </c>
      <c r="C9" s="5" t="s">
        <v>5</v>
      </c>
      <c r="D9" s="5"/>
      <c r="E9" s="8" t="s">
        <v>6</v>
      </c>
      <c r="F9" s="8" t="s">
        <v>7</v>
      </c>
      <c r="G9" s="5" t="s">
        <v>8</v>
      </c>
      <c r="H9" s="6"/>
    </row>
    <row r="10" spans="1:8" ht="31.5" x14ac:dyDescent="0.25">
      <c r="A10" s="4">
        <v>1</v>
      </c>
      <c r="B10" s="9" t="s">
        <v>179</v>
      </c>
      <c r="C10" s="20">
        <v>1.1000000000000001</v>
      </c>
      <c r="D10" s="20" t="s">
        <v>417</v>
      </c>
      <c r="E10" s="10" t="s">
        <v>333</v>
      </c>
      <c r="F10" s="61">
        <v>36000</v>
      </c>
      <c r="G10" s="10" t="s">
        <v>465</v>
      </c>
      <c r="H10" s="12"/>
    </row>
    <row r="11" spans="1:8" ht="133.5" customHeight="1" x14ac:dyDescent="0.25">
      <c r="A11" s="4"/>
      <c r="B11" s="9"/>
      <c r="C11" s="20">
        <v>1.2</v>
      </c>
      <c r="D11" s="20" t="s">
        <v>418</v>
      </c>
      <c r="E11" s="10"/>
      <c r="F11" s="61">
        <v>117800</v>
      </c>
      <c r="G11" s="10" t="s">
        <v>419</v>
      </c>
      <c r="H11" s="12"/>
    </row>
    <row r="12" spans="1:8" ht="47.25" x14ac:dyDescent="0.25">
      <c r="A12" s="143">
        <v>2</v>
      </c>
      <c r="B12" s="9" t="s">
        <v>420</v>
      </c>
      <c r="C12" s="20">
        <v>2.1</v>
      </c>
      <c r="D12" s="20" t="s">
        <v>421</v>
      </c>
      <c r="E12" s="20" t="s">
        <v>333</v>
      </c>
      <c r="F12" s="120"/>
      <c r="G12" s="10" t="s">
        <v>422</v>
      </c>
      <c r="H12" s="12"/>
    </row>
    <row r="13" spans="1:8" ht="31.5" x14ac:dyDescent="0.25">
      <c r="A13" s="143"/>
      <c r="B13" s="9"/>
      <c r="C13" s="20">
        <v>2.2000000000000002</v>
      </c>
      <c r="D13" s="20" t="s">
        <v>423</v>
      </c>
      <c r="E13" s="20" t="s">
        <v>333</v>
      </c>
      <c r="F13" s="120"/>
      <c r="G13" s="10" t="s">
        <v>424</v>
      </c>
      <c r="H13" s="12"/>
    </row>
    <row r="14" spans="1:8" x14ac:dyDescent="0.25">
      <c r="A14" s="4">
        <v>3</v>
      </c>
      <c r="B14" s="9" t="s">
        <v>81</v>
      </c>
      <c r="C14" s="10">
        <v>3.1</v>
      </c>
      <c r="D14" s="10" t="s">
        <v>425</v>
      </c>
      <c r="E14" s="10" t="s">
        <v>333</v>
      </c>
      <c r="F14" s="135">
        <v>73234.210000000006</v>
      </c>
      <c r="G14" s="10" t="s">
        <v>426</v>
      </c>
      <c r="H14" s="12"/>
    </row>
    <row r="15" spans="1:8" x14ac:dyDescent="0.25">
      <c r="A15" s="4"/>
      <c r="B15" s="9"/>
      <c r="C15" s="10"/>
      <c r="D15" s="76"/>
      <c r="E15" s="10"/>
      <c r="F15" s="135"/>
      <c r="G15" s="10"/>
      <c r="H15" s="12"/>
    </row>
    <row r="16" spans="1:8" x14ac:dyDescent="0.25">
      <c r="A16" s="4"/>
      <c r="B16" s="9"/>
      <c r="C16" s="10"/>
      <c r="D16" s="76"/>
      <c r="E16" s="10"/>
      <c r="F16" s="135"/>
      <c r="G16" s="10"/>
      <c r="H16" s="12"/>
    </row>
    <row r="17" spans="1:8" x14ac:dyDescent="0.25">
      <c r="A17" s="4"/>
      <c r="B17" s="9"/>
      <c r="C17" s="10"/>
      <c r="D17" s="76"/>
      <c r="E17" s="10"/>
      <c r="F17" s="135"/>
      <c r="G17" s="10"/>
      <c r="H17" s="12"/>
    </row>
    <row r="18" spans="1:8" x14ac:dyDescent="0.25">
      <c r="A18" s="4"/>
      <c r="B18" s="9"/>
      <c r="C18" s="10"/>
      <c r="D18" s="76"/>
      <c r="E18" s="10"/>
      <c r="F18" s="135"/>
      <c r="G18" s="10"/>
      <c r="H18" s="12"/>
    </row>
    <row r="19" spans="1:8" ht="15.75" x14ac:dyDescent="0.25">
      <c r="A19" s="4"/>
      <c r="B19" s="9"/>
      <c r="C19" s="20">
        <v>3.2</v>
      </c>
      <c r="D19" s="20" t="s">
        <v>427</v>
      </c>
      <c r="E19" s="10"/>
      <c r="F19" s="149">
        <v>75385.75</v>
      </c>
      <c r="G19" s="144" t="s">
        <v>428</v>
      </c>
      <c r="H19" s="145"/>
    </row>
    <row r="20" spans="1:8" ht="47.25" x14ac:dyDescent="0.25">
      <c r="A20" s="4"/>
      <c r="B20" s="9"/>
      <c r="C20" s="20">
        <v>3.3</v>
      </c>
      <c r="D20" s="20" t="s">
        <v>429</v>
      </c>
      <c r="E20" s="10"/>
      <c r="F20" s="73">
        <v>25747.68</v>
      </c>
      <c r="G20" s="144" t="s">
        <v>430</v>
      </c>
      <c r="H20" s="145"/>
    </row>
    <row r="21" spans="1:8" ht="15.75" x14ac:dyDescent="0.25">
      <c r="A21" s="22">
        <v>4</v>
      </c>
      <c r="B21" s="25" t="s">
        <v>14</v>
      </c>
      <c r="C21" s="20">
        <v>4.0999999999999996</v>
      </c>
      <c r="D21" s="20" t="s">
        <v>431</v>
      </c>
      <c r="E21" s="31" t="s">
        <v>333</v>
      </c>
      <c r="F21" s="61">
        <v>117800</v>
      </c>
      <c r="G21" s="146" t="s">
        <v>432</v>
      </c>
      <c r="H21" s="147"/>
    </row>
    <row r="22" spans="1:8" ht="15.75" x14ac:dyDescent="0.25">
      <c r="A22" s="23"/>
      <c r="B22" s="26"/>
      <c r="C22" s="20">
        <v>4.2</v>
      </c>
      <c r="D22" s="20" t="s">
        <v>433</v>
      </c>
      <c r="E22" s="32"/>
      <c r="F22" s="61">
        <v>36000</v>
      </c>
      <c r="G22" s="146" t="s">
        <v>434</v>
      </c>
      <c r="H22" s="147"/>
    </row>
    <row r="23" spans="1:8" ht="31.5" x14ac:dyDescent="0.25">
      <c r="A23" s="23"/>
      <c r="B23" s="26"/>
      <c r="C23" s="20">
        <v>4.3</v>
      </c>
      <c r="D23" s="20" t="s">
        <v>435</v>
      </c>
      <c r="E23" s="32"/>
      <c r="F23" s="73">
        <v>429929</v>
      </c>
      <c r="G23" s="146" t="s">
        <v>436</v>
      </c>
      <c r="H23" s="147"/>
    </row>
    <row r="24" spans="1:8" ht="47.25" x14ac:dyDescent="0.25">
      <c r="A24" s="23"/>
      <c r="B24" s="26"/>
      <c r="C24" s="20">
        <v>4.4000000000000004</v>
      </c>
      <c r="D24" s="20" t="s">
        <v>429</v>
      </c>
      <c r="E24" s="32"/>
      <c r="F24" s="73">
        <v>163372</v>
      </c>
      <c r="G24" s="146" t="s">
        <v>437</v>
      </c>
      <c r="H24" s="147"/>
    </row>
    <row r="25" spans="1:8" ht="31.5" x14ac:dyDescent="0.25">
      <c r="A25" s="23"/>
      <c r="B25" s="26"/>
      <c r="C25" s="20">
        <v>4.5</v>
      </c>
      <c r="D25" s="20" t="s">
        <v>435</v>
      </c>
      <c r="E25" s="32"/>
      <c r="F25" s="73">
        <v>368923.37</v>
      </c>
      <c r="G25" s="144" t="s">
        <v>438</v>
      </c>
      <c r="H25" s="145"/>
    </row>
    <row r="26" spans="1:8" ht="47.25" x14ac:dyDescent="0.25">
      <c r="A26" s="23"/>
      <c r="B26" s="26"/>
      <c r="C26" s="20">
        <v>4.5999999999999996</v>
      </c>
      <c r="D26" s="20" t="s">
        <v>429</v>
      </c>
      <c r="E26" s="32"/>
      <c r="F26" s="72">
        <v>183000</v>
      </c>
      <c r="G26" s="135" t="s">
        <v>439</v>
      </c>
      <c r="H26" s="148"/>
    </row>
    <row r="27" spans="1:8" ht="31.5" x14ac:dyDescent="0.25">
      <c r="A27" s="24"/>
      <c r="B27" s="27"/>
      <c r="C27" s="20">
        <v>4.7</v>
      </c>
      <c r="D27" s="20" t="s">
        <v>440</v>
      </c>
      <c r="E27" s="33"/>
      <c r="F27" s="72">
        <v>300000</v>
      </c>
      <c r="G27" s="135" t="s">
        <v>441</v>
      </c>
      <c r="H27" s="12"/>
    </row>
    <row r="28" spans="1:8" ht="31.5" x14ac:dyDescent="0.25">
      <c r="A28" s="4">
        <v>5</v>
      </c>
      <c r="B28" s="9" t="s">
        <v>135</v>
      </c>
      <c r="C28" s="20">
        <v>5.0999999999999996</v>
      </c>
      <c r="D28" s="20" t="s">
        <v>442</v>
      </c>
      <c r="E28" s="10" t="s">
        <v>333</v>
      </c>
      <c r="F28" s="61">
        <v>57894.99</v>
      </c>
      <c r="G28" s="10" t="s">
        <v>443</v>
      </c>
      <c r="H28" s="12"/>
    </row>
    <row r="29" spans="1:8" ht="15.75" x14ac:dyDescent="0.25">
      <c r="A29" s="4"/>
      <c r="B29" s="9"/>
      <c r="C29" s="10">
        <v>5.2</v>
      </c>
      <c r="D29" s="10" t="s">
        <v>444</v>
      </c>
      <c r="E29" s="10"/>
      <c r="F29" s="61">
        <v>1651.3</v>
      </c>
      <c r="G29" s="10" t="s">
        <v>445</v>
      </c>
      <c r="H29" s="12"/>
    </row>
    <row r="30" spans="1:8" ht="15.75" x14ac:dyDescent="0.25">
      <c r="A30" s="4"/>
      <c r="B30" s="9"/>
      <c r="C30" s="10"/>
      <c r="D30" s="10"/>
      <c r="E30" s="10"/>
      <c r="F30" s="61">
        <v>1300</v>
      </c>
      <c r="G30" s="10" t="s">
        <v>446</v>
      </c>
      <c r="H30" s="12"/>
    </row>
    <row r="31" spans="1:8" ht="15.75" x14ac:dyDescent="0.25">
      <c r="A31" s="4"/>
      <c r="B31" s="9"/>
      <c r="C31" s="10"/>
      <c r="D31" s="10"/>
      <c r="E31" s="10"/>
      <c r="F31" s="61">
        <v>3000</v>
      </c>
      <c r="G31" s="10" t="s">
        <v>447</v>
      </c>
      <c r="H31" s="12"/>
    </row>
    <row r="32" spans="1:8" ht="47.25" customHeight="1" x14ac:dyDescent="0.25">
      <c r="A32" s="4">
        <v>6</v>
      </c>
      <c r="B32" s="9" t="s">
        <v>165</v>
      </c>
      <c r="C32" s="10">
        <v>6.1</v>
      </c>
      <c r="D32" s="61" t="s">
        <v>464</v>
      </c>
      <c r="E32" s="10" t="s">
        <v>333</v>
      </c>
      <c r="F32" s="20" t="s">
        <v>461</v>
      </c>
      <c r="G32" s="10" t="s">
        <v>448</v>
      </c>
      <c r="H32" s="12"/>
    </row>
    <row r="33" spans="1:8" ht="47.25" customHeight="1" x14ac:dyDescent="0.25">
      <c r="A33" s="4"/>
      <c r="B33" s="9"/>
      <c r="C33" s="10"/>
      <c r="D33" s="61" t="s">
        <v>237</v>
      </c>
      <c r="E33" s="10"/>
      <c r="F33" s="20" t="s">
        <v>462</v>
      </c>
      <c r="G33" s="10"/>
      <c r="H33" s="12"/>
    </row>
    <row r="34" spans="1:8" ht="47.25" customHeight="1" x14ac:dyDescent="0.25">
      <c r="A34" s="4"/>
      <c r="B34" s="9"/>
      <c r="C34" s="10"/>
      <c r="D34" s="61" t="s">
        <v>409</v>
      </c>
      <c r="E34" s="10"/>
      <c r="F34" s="20" t="s">
        <v>463</v>
      </c>
      <c r="G34" s="10"/>
      <c r="H34" s="12"/>
    </row>
    <row r="35" spans="1:8" ht="47.25" x14ac:dyDescent="0.25">
      <c r="A35" s="4">
        <v>7</v>
      </c>
      <c r="B35" s="9" t="s">
        <v>449</v>
      </c>
      <c r="C35" s="10">
        <v>7.1</v>
      </c>
      <c r="D35" s="10" t="s">
        <v>450</v>
      </c>
      <c r="E35" s="10" t="s">
        <v>333</v>
      </c>
      <c r="F35" s="61" t="s">
        <v>451</v>
      </c>
      <c r="G35" s="10" t="s">
        <v>452</v>
      </c>
      <c r="H35" s="12"/>
    </row>
    <row r="36" spans="1:8" ht="47.25" x14ac:dyDescent="0.25">
      <c r="A36" s="4"/>
      <c r="B36" s="9"/>
      <c r="C36" s="10"/>
      <c r="D36" s="10"/>
      <c r="E36" s="10"/>
      <c r="F36" s="61" t="s">
        <v>453</v>
      </c>
      <c r="G36" s="10"/>
      <c r="H36" s="12"/>
    </row>
    <row r="37" spans="1:8" x14ac:dyDescent="0.25">
      <c r="A37" s="4">
        <v>8</v>
      </c>
      <c r="B37" s="9" t="s">
        <v>454</v>
      </c>
      <c r="C37" s="10">
        <v>8.1</v>
      </c>
      <c r="D37" s="10" t="s">
        <v>455</v>
      </c>
      <c r="E37" s="10" t="s">
        <v>333</v>
      </c>
      <c r="F37" s="135">
        <v>39684</v>
      </c>
      <c r="G37" s="10" t="s">
        <v>456</v>
      </c>
      <c r="H37" s="12"/>
    </row>
    <row r="38" spans="1:8" ht="42.75" customHeight="1" x14ac:dyDescent="0.25">
      <c r="A38" s="4"/>
      <c r="B38" s="9"/>
      <c r="C38" s="10"/>
      <c r="D38" s="10"/>
      <c r="E38" s="10"/>
      <c r="F38" s="135"/>
      <c r="G38" s="10"/>
      <c r="H38" s="12"/>
    </row>
    <row r="39" spans="1:8" ht="34.5" customHeight="1" x14ac:dyDescent="0.25">
      <c r="A39" s="4">
        <v>9</v>
      </c>
      <c r="B39" s="9" t="s">
        <v>457</v>
      </c>
      <c r="C39" s="10">
        <v>9.1</v>
      </c>
      <c r="D39" s="10" t="s">
        <v>458</v>
      </c>
      <c r="E39" s="10" t="s">
        <v>333</v>
      </c>
      <c r="F39" s="135" t="s">
        <v>459</v>
      </c>
      <c r="G39" s="10" t="s">
        <v>460</v>
      </c>
      <c r="H39" s="12"/>
    </row>
    <row r="40" spans="1:8" ht="58.5" customHeight="1" thickBot="1" x14ac:dyDescent="0.3">
      <c r="A40" s="15"/>
      <c r="B40" s="16"/>
      <c r="C40" s="17"/>
      <c r="D40" s="17"/>
      <c r="E40" s="17"/>
      <c r="F40" s="136"/>
      <c r="G40" s="17"/>
      <c r="H40" s="19"/>
    </row>
  </sheetData>
  <mergeCells count="67">
    <mergeCell ref="G37:H38"/>
    <mergeCell ref="A39:A40"/>
    <mergeCell ref="B39:B40"/>
    <mergeCell ref="C39:C40"/>
    <mergeCell ref="D39:D40"/>
    <mergeCell ref="E39:E40"/>
    <mergeCell ref="F39:F40"/>
    <mergeCell ref="G39:H40"/>
    <mergeCell ref="A37:A38"/>
    <mergeCell ref="B37:B38"/>
    <mergeCell ref="C37:C38"/>
    <mergeCell ref="D37:D38"/>
    <mergeCell ref="E37:E38"/>
    <mergeCell ref="F37:F38"/>
    <mergeCell ref="A35:A36"/>
    <mergeCell ref="B35:B36"/>
    <mergeCell ref="C35:C36"/>
    <mergeCell ref="D35:D36"/>
    <mergeCell ref="E35:E36"/>
    <mergeCell ref="G35:H36"/>
    <mergeCell ref="G30:H30"/>
    <mergeCell ref="G31:H31"/>
    <mergeCell ref="A32:A34"/>
    <mergeCell ref="B32:B34"/>
    <mergeCell ref="C32:C34"/>
    <mergeCell ref="E32:E34"/>
    <mergeCell ref="G32:H34"/>
    <mergeCell ref="G25:H25"/>
    <mergeCell ref="G26:H26"/>
    <mergeCell ref="G27:H27"/>
    <mergeCell ref="A28:A31"/>
    <mergeCell ref="B28:B31"/>
    <mergeCell ref="E28:E31"/>
    <mergeCell ref="G28:H28"/>
    <mergeCell ref="C29:C31"/>
    <mergeCell ref="D29:D31"/>
    <mergeCell ref="G29:H29"/>
    <mergeCell ref="G14:H18"/>
    <mergeCell ref="G19:H19"/>
    <mergeCell ref="G20:H20"/>
    <mergeCell ref="A21:A27"/>
    <mergeCell ref="B21:B27"/>
    <mergeCell ref="E21:E27"/>
    <mergeCell ref="G21:H21"/>
    <mergeCell ref="G22:H22"/>
    <mergeCell ref="G23:H23"/>
    <mergeCell ref="G24:H24"/>
    <mergeCell ref="A12:A13"/>
    <mergeCell ref="B12:B13"/>
    <mergeCell ref="G12:H12"/>
    <mergeCell ref="G13:H13"/>
    <mergeCell ref="A14:A20"/>
    <mergeCell ref="B14:B20"/>
    <mergeCell ref="C14:C18"/>
    <mergeCell ref="D14:D18"/>
    <mergeCell ref="E14:E20"/>
    <mergeCell ref="F14:F18"/>
    <mergeCell ref="A1:H6"/>
    <mergeCell ref="A7:H7"/>
    <mergeCell ref="A8:H8"/>
    <mergeCell ref="C9:D9"/>
    <mergeCell ref="G9:H9"/>
    <mergeCell ref="A10:A11"/>
    <mergeCell ref="B10:B11"/>
    <mergeCell ref="E10:E11"/>
    <mergeCell ref="G10:H10"/>
    <mergeCell ref="G11:H1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0E849-A138-4B00-96E1-A6624483540D}">
  <dimension ref="A1:H33"/>
  <sheetViews>
    <sheetView topLeftCell="A22" workbookViewId="0">
      <selection activeCell="G31" sqref="G31:H33"/>
    </sheetView>
  </sheetViews>
  <sheetFormatPr defaultRowHeight="15" x14ac:dyDescent="0.25"/>
  <cols>
    <col min="1" max="1" width="17.42578125" customWidth="1"/>
    <col min="2" max="2" width="24.42578125" customWidth="1"/>
    <col min="4" max="4" width="30" customWidth="1"/>
    <col min="5" max="5" width="23.85546875" customWidth="1"/>
    <col min="6" max="6" width="19.85546875" customWidth="1"/>
    <col min="7" max="7" width="16.5703125" customWidth="1"/>
    <col min="8" max="8" width="20.28515625" customWidth="1"/>
  </cols>
  <sheetData>
    <row r="1" spans="1:8" x14ac:dyDescent="0.25">
      <c r="A1" s="1" t="s">
        <v>0</v>
      </c>
      <c r="B1" s="2"/>
      <c r="C1" s="2"/>
      <c r="D1" s="2"/>
      <c r="E1" s="2"/>
      <c r="F1" s="2"/>
      <c r="G1" s="2"/>
      <c r="H1" s="3"/>
    </row>
    <row r="2" spans="1:8" x14ac:dyDescent="0.25">
      <c r="A2" s="4"/>
      <c r="B2" s="5"/>
      <c r="C2" s="5"/>
      <c r="D2" s="5"/>
      <c r="E2" s="5"/>
      <c r="F2" s="5"/>
      <c r="G2" s="5"/>
      <c r="H2" s="6"/>
    </row>
    <row r="3" spans="1:8" x14ac:dyDescent="0.25">
      <c r="A3" s="4"/>
      <c r="B3" s="5"/>
      <c r="C3" s="5"/>
      <c r="D3" s="5"/>
      <c r="E3" s="5"/>
      <c r="F3" s="5"/>
      <c r="G3" s="5"/>
      <c r="H3" s="6"/>
    </row>
    <row r="4" spans="1:8" x14ac:dyDescent="0.25">
      <c r="A4" s="4"/>
      <c r="B4" s="5"/>
      <c r="C4" s="5"/>
      <c r="D4" s="5"/>
      <c r="E4" s="5"/>
      <c r="F4" s="5"/>
      <c r="G4" s="5"/>
      <c r="H4" s="6"/>
    </row>
    <row r="5" spans="1:8" x14ac:dyDescent="0.25">
      <c r="A5" s="4"/>
      <c r="B5" s="5"/>
      <c r="C5" s="5"/>
      <c r="D5" s="5"/>
      <c r="E5" s="5"/>
      <c r="F5" s="5"/>
      <c r="G5" s="5"/>
      <c r="H5" s="6"/>
    </row>
    <row r="6" spans="1:8" x14ac:dyDescent="0.25">
      <c r="A6" s="4"/>
      <c r="B6" s="5"/>
      <c r="C6" s="5"/>
      <c r="D6" s="5"/>
      <c r="E6" s="5"/>
      <c r="F6" s="5"/>
      <c r="G6" s="5"/>
      <c r="H6" s="6"/>
    </row>
    <row r="7" spans="1:8" ht="15.75" x14ac:dyDescent="0.25">
      <c r="A7" s="4" t="s">
        <v>466</v>
      </c>
      <c r="B7" s="5"/>
      <c r="C7" s="5"/>
      <c r="D7" s="5"/>
      <c r="E7" s="5"/>
      <c r="F7" s="5"/>
      <c r="G7" s="5"/>
      <c r="H7" s="6"/>
    </row>
    <row r="8" spans="1:8" ht="15.75" x14ac:dyDescent="0.25">
      <c r="A8" s="4" t="s">
        <v>467</v>
      </c>
      <c r="B8" s="5"/>
      <c r="C8" s="5"/>
      <c r="D8" s="5"/>
      <c r="E8" s="5"/>
      <c r="F8" s="5"/>
      <c r="G8" s="5"/>
      <c r="H8" s="6"/>
    </row>
    <row r="9" spans="1:8" ht="47.25" x14ac:dyDescent="0.25">
      <c r="A9" s="7" t="s">
        <v>3</v>
      </c>
      <c r="B9" s="8" t="s">
        <v>4</v>
      </c>
      <c r="C9" s="5" t="s">
        <v>5</v>
      </c>
      <c r="D9" s="5"/>
      <c r="E9" s="8" t="s">
        <v>6</v>
      </c>
      <c r="F9" s="8" t="s">
        <v>7</v>
      </c>
      <c r="G9" s="5" t="s">
        <v>8</v>
      </c>
      <c r="H9" s="6"/>
    </row>
    <row r="10" spans="1:8" ht="31.5" x14ac:dyDescent="0.25">
      <c r="A10" s="4">
        <v>1</v>
      </c>
      <c r="B10" s="9" t="s">
        <v>468</v>
      </c>
      <c r="C10" s="20">
        <v>1.1000000000000001</v>
      </c>
      <c r="D10" s="20" t="s">
        <v>469</v>
      </c>
      <c r="E10" s="10" t="s">
        <v>470</v>
      </c>
      <c r="F10" s="150" t="s">
        <v>471</v>
      </c>
      <c r="G10" s="10" t="s">
        <v>16</v>
      </c>
      <c r="H10" s="12"/>
    </row>
    <row r="11" spans="1:8" ht="31.5" x14ac:dyDescent="0.25">
      <c r="A11" s="4"/>
      <c r="B11" s="9"/>
      <c r="C11" s="20">
        <v>1.2</v>
      </c>
      <c r="D11" s="20" t="s">
        <v>472</v>
      </c>
      <c r="E11" s="10"/>
      <c r="F11" s="150" t="s">
        <v>473</v>
      </c>
      <c r="G11" s="10"/>
      <c r="H11" s="12"/>
    </row>
    <row r="12" spans="1:8" ht="47.25" x14ac:dyDescent="0.25">
      <c r="A12" s="4"/>
      <c r="B12" s="9"/>
      <c r="C12" s="20">
        <v>1.3</v>
      </c>
      <c r="D12" s="20" t="s">
        <v>474</v>
      </c>
      <c r="E12" s="10"/>
      <c r="F12" s="150" t="s">
        <v>475</v>
      </c>
      <c r="G12" s="10"/>
      <c r="H12" s="12"/>
    </row>
    <row r="13" spans="1:8" ht="63" x14ac:dyDescent="0.25">
      <c r="A13" s="4"/>
      <c r="B13" s="9"/>
      <c r="C13" s="20">
        <v>1.4</v>
      </c>
      <c r="D13" s="20" t="s">
        <v>476</v>
      </c>
      <c r="E13" s="10"/>
      <c r="F13" s="150" t="s">
        <v>477</v>
      </c>
      <c r="G13" s="10"/>
      <c r="H13" s="12"/>
    </row>
    <row r="14" spans="1:8" ht="31.5" x14ac:dyDescent="0.25">
      <c r="A14" s="4"/>
      <c r="B14" s="9"/>
      <c r="C14" s="20">
        <v>1.5</v>
      </c>
      <c r="D14" s="20" t="s">
        <v>478</v>
      </c>
      <c r="E14" s="10"/>
      <c r="F14" s="150" t="s">
        <v>479</v>
      </c>
      <c r="G14" s="10"/>
      <c r="H14" s="12"/>
    </row>
    <row r="15" spans="1:8" ht="31.5" x14ac:dyDescent="0.25">
      <c r="A15" s="4"/>
      <c r="B15" s="9"/>
      <c r="C15" s="20">
        <v>1.6</v>
      </c>
      <c r="D15" s="20" t="s">
        <v>480</v>
      </c>
      <c r="E15" s="10"/>
      <c r="F15" s="150" t="s">
        <v>481</v>
      </c>
      <c r="G15" s="10"/>
      <c r="H15" s="12"/>
    </row>
    <row r="16" spans="1:8" ht="47.25" x14ac:dyDescent="0.25">
      <c r="A16" s="4"/>
      <c r="B16" s="9"/>
      <c r="C16" s="20">
        <v>1.7</v>
      </c>
      <c r="D16" s="20" t="s">
        <v>482</v>
      </c>
      <c r="E16" s="10"/>
      <c r="F16" s="150" t="s">
        <v>483</v>
      </c>
      <c r="G16" s="10"/>
      <c r="H16" s="12"/>
    </row>
    <row r="17" spans="1:8" ht="31.5" x14ac:dyDescent="0.25">
      <c r="A17" s="4"/>
      <c r="B17" s="9"/>
      <c r="C17" s="20">
        <v>1.8</v>
      </c>
      <c r="D17" s="20" t="s">
        <v>484</v>
      </c>
      <c r="E17" s="10"/>
      <c r="F17" s="150" t="s">
        <v>485</v>
      </c>
      <c r="G17" s="10"/>
      <c r="H17" s="12"/>
    </row>
    <row r="18" spans="1:8" ht="47.25" x14ac:dyDescent="0.25">
      <c r="A18" s="151">
        <v>2</v>
      </c>
      <c r="B18" s="9" t="s">
        <v>135</v>
      </c>
      <c r="C18" s="20">
        <v>2.1</v>
      </c>
      <c r="D18" s="20" t="s">
        <v>486</v>
      </c>
      <c r="E18" s="10" t="s">
        <v>470</v>
      </c>
      <c r="F18" s="152" t="s">
        <v>487</v>
      </c>
      <c r="G18" s="10"/>
      <c r="H18" s="12"/>
    </row>
    <row r="19" spans="1:8" ht="47.25" x14ac:dyDescent="0.25">
      <c r="A19" s="151"/>
      <c r="B19" s="9"/>
      <c r="C19" s="20">
        <v>2.2000000000000002</v>
      </c>
      <c r="D19" s="20" t="s">
        <v>488</v>
      </c>
      <c r="E19" s="10"/>
      <c r="F19" s="152" t="s">
        <v>489</v>
      </c>
      <c r="G19" s="10"/>
      <c r="H19" s="12"/>
    </row>
    <row r="20" spans="1:8" ht="31.5" x14ac:dyDescent="0.25">
      <c r="A20" s="4">
        <v>3</v>
      </c>
      <c r="B20" s="9" t="s">
        <v>396</v>
      </c>
      <c r="C20" s="20" t="s">
        <v>490</v>
      </c>
      <c r="D20" s="20" t="s">
        <v>491</v>
      </c>
      <c r="E20" s="10" t="s">
        <v>470</v>
      </c>
      <c r="F20" s="150" t="s">
        <v>492</v>
      </c>
      <c r="G20" s="10" t="s">
        <v>16</v>
      </c>
      <c r="H20" s="12"/>
    </row>
    <row r="21" spans="1:8" ht="31.5" x14ac:dyDescent="0.25">
      <c r="A21" s="4"/>
      <c r="B21" s="9"/>
      <c r="C21" s="20">
        <v>3.2</v>
      </c>
      <c r="D21" s="41" t="s">
        <v>400</v>
      </c>
      <c r="E21" s="10"/>
      <c r="F21" s="150" t="s">
        <v>493</v>
      </c>
      <c r="G21" s="10"/>
      <c r="H21" s="12"/>
    </row>
    <row r="22" spans="1:8" ht="31.5" x14ac:dyDescent="0.25">
      <c r="A22" s="4"/>
      <c r="B22" s="9"/>
      <c r="C22" s="20">
        <v>3.3</v>
      </c>
      <c r="D22" s="41" t="s">
        <v>494</v>
      </c>
      <c r="E22" s="10"/>
      <c r="F22" s="150" t="s">
        <v>495</v>
      </c>
      <c r="G22" s="10"/>
      <c r="H22" s="12"/>
    </row>
    <row r="23" spans="1:8" ht="31.5" x14ac:dyDescent="0.25">
      <c r="A23" s="4"/>
      <c r="B23" s="9"/>
      <c r="C23" s="20">
        <v>3.4</v>
      </c>
      <c r="D23" s="41" t="s">
        <v>397</v>
      </c>
      <c r="E23" s="10"/>
      <c r="F23" s="150" t="s">
        <v>496</v>
      </c>
      <c r="G23" s="10"/>
      <c r="H23" s="12"/>
    </row>
    <row r="24" spans="1:8" ht="31.5" x14ac:dyDescent="0.25">
      <c r="A24" s="4">
        <v>4</v>
      </c>
      <c r="B24" s="9" t="s">
        <v>15</v>
      </c>
      <c r="C24" s="20">
        <v>4.0999999999999996</v>
      </c>
      <c r="D24" s="20" t="s">
        <v>464</v>
      </c>
      <c r="E24" s="10" t="s">
        <v>470</v>
      </c>
      <c r="F24" s="150" t="s">
        <v>497</v>
      </c>
      <c r="G24" s="10" t="s">
        <v>498</v>
      </c>
      <c r="H24" s="12"/>
    </row>
    <row r="25" spans="1:8" ht="15.75" x14ac:dyDescent="0.25">
      <c r="A25" s="4"/>
      <c r="B25" s="9"/>
      <c r="C25" s="20">
        <v>4.2</v>
      </c>
      <c r="D25" s="41" t="s">
        <v>499</v>
      </c>
      <c r="E25" s="10"/>
      <c r="F25" s="150" t="s">
        <v>500</v>
      </c>
      <c r="G25" s="10"/>
      <c r="H25" s="12"/>
    </row>
    <row r="26" spans="1:8" ht="15.75" x14ac:dyDescent="0.25">
      <c r="A26" s="4"/>
      <c r="B26" s="9"/>
      <c r="C26" s="20">
        <v>4.3</v>
      </c>
      <c r="D26" s="41" t="s">
        <v>501</v>
      </c>
      <c r="E26" s="10"/>
      <c r="F26" s="150" t="s">
        <v>502</v>
      </c>
      <c r="G26" s="10"/>
      <c r="H26" s="12"/>
    </row>
    <row r="27" spans="1:8" ht="15.75" x14ac:dyDescent="0.25">
      <c r="A27" s="4"/>
      <c r="B27" s="9"/>
      <c r="C27" s="20">
        <v>4.4000000000000004</v>
      </c>
      <c r="D27" s="41" t="s">
        <v>408</v>
      </c>
      <c r="E27" s="10"/>
      <c r="F27" s="150" t="s">
        <v>503</v>
      </c>
      <c r="G27" s="10"/>
      <c r="H27" s="12"/>
    </row>
    <row r="28" spans="1:8" ht="15.75" x14ac:dyDescent="0.25">
      <c r="A28" s="4"/>
      <c r="B28" s="9"/>
      <c r="C28" s="20">
        <v>4.5</v>
      </c>
      <c r="D28" s="41" t="s">
        <v>409</v>
      </c>
      <c r="E28" s="10"/>
      <c r="F28" s="150" t="s">
        <v>504</v>
      </c>
      <c r="G28" s="10"/>
      <c r="H28" s="12"/>
    </row>
    <row r="29" spans="1:8" ht="31.5" x14ac:dyDescent="0.25">
      <c r="A29" s="4"/>
      <c r="B29" s="9"/>
      <c r="C29" s="20">
        <v>4.5999999999999996</v>
      </c>
      <c r="D29" s="41" t="s">
        <v>237</v>
      </c>
      <c r="E29" s="10"/>
      <c r="F29" s="150" t="s">
        <v>505</v>
      </c>
      <c r="G29" s="10"/>
      <c r="H29" s="12"/>
    </row>
    <row r="30" spans="1:8" ht="15.75" x14ac:dyDescent="0.25">
      <c r="A30" s="4"/>
      <c r="B30" s="9"/>
      <c r="C30" s="20">
        <v>4.7</v>
      </c>
      <c r="D30" s="41" t="s">
        <v>506</v>
      </c>
      <c r="E30" s="10"/>
      <c r="F30" s="150" t="s">
        <v>507</v>
      </c>
      <c r="G30" s="10"/>
      <c r="H30" s="12"/>
    </row>
    <row r="31" spans="1:8" ht="47.25" x14ac:dyDescent="0.25">
      <c r="A31" s="4">
        <v>5</v>
      </c>
      <c r="B31" s="9" t="s">
        <v>165</v>
      </c>
      <c r="C31" s="20">
        <v>5.0999999999999996</v>
      </c>
      <c r="D31" s="20" t="s">
        <v>508</v>
      </c>
      <c r="E31" s="10" t="s">
        <v>470</v>
      </c>
      <c r="F31" s="61" t="s">
        <v>509</v>
      </c>
      <c r="G31" s="10" t="s">
        <v>510</v>
      </c>
      <c r="H31" s="12"/>
    </row>
    <row r="32" spans="1:8" ht="47.25" x14ac:dyDescent="0.25">
      <c r="A32" s="4"/>
      <c r="B32" s="9"/>
      <c r="C32" s="20">
        <v>5.2</v>
      </c>
      <c r="D32" s="41" t="s">
        <v>511</v>
      </c>
      <c r="E32" s="10"/>
      <c r="F32" s="61" t="s">
        <v>512</v>
      </c>
      <c r="G32" s="10"/>
      <c r="H32" s="12"/>
    </row>
    <row r="33" spans="1:8" ht="32.25" thickBot="1" x14ac:dyDescent="0.3">
      <c r="A33" s="15"/>
      <c r="B33" s="16"/>
      <c r="C33" s="34">
        <v>5.3</v>
      </c>
      <c r="D33" s="66" t="s">
        <v>513</v>
      </c>
      <c r="E33" s="17"/>
      <c r="F33" s="127" t="s">
        <v>514</v>
      </c>
      <c r="G33" s="17"/>
      <c r="H33" s="19"/>
    </row>
  </sheetData>
  <mergeCells count="25">
    <mergeCell ref="A24:A30"/>
    <mergeCell ref="B24:B30"/>
    <mergeCell ref="E24:E30"/>
    <mergeCell ref="G24:H30"/>
    <mergeCell ref="A31:A33"/>
    <mergeCell ref="B31:B33"/>
    <mergeCell ref="E31:E33"/>
    <mergeCell ref="G31:H33"/>
    <mergeCell ref="A18:A19"/>
    <mergeCell ref="B18:B19"/>
    <mergeCell ref="E18:E19"/>
    <mergeCell ref="G18:H19"/>
    <mergeCell ref="A20:A23"/>
    <mergeCell ref="B20:B23"/>
    <mergeCell ref="E20:E23"/>
    <mergeCell ref="G20:H23"/>
    <mergeCell ref="A1:H6"/>
    <mergeCell ref="A7:H7"/>
    <mergeCell ref="A8:H8"/>
    <mergeCell ref="C9:D9"/>
    <mergeCell ref="G9:H9"/>
    <mergeCell ref="A10:A17"/>
    <mergeCell ref="B10:B17"/>
    <mergeCell ref="E10:E17"/>
    <mergeCell ref="G10:H1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701FA-FD49-4184-92FF-617D5FCCFE63}">
  <dimension ref="A1:H22"/>
  <sheetViews>
    <sheetView topLeftCell="A13" workbookViewId="0">
      <selection activeCell="E19" sqref="E19:E22"/>
    </sheetView>
  </sheetViews>
  <sheetFormatPr defaultRowHeight="15" x14ac:dyDescent="0.25"/>
  <cols>
    <col min="1" max="1" width="18.85546875" customWidth="1"/>
    <col min="2" max="2" width="23.85546875" customWidth="1"/>
    <col min="4" max="4" width="28.85546875" customWidth="1"/>
    <col min="5" max="5" width="21.140625" customWidth="1"/>
    <col min="6" max="6" width="25.7109375" customWidth="1"/>
    <col min="8" max="8" width="31.85546875" customWidth="1"/>
  </cols>
  <sheetData>
    <row r="1" spans="1:8" x14ac:dyDescent="0.25">
      <c r="A1" s="137" t="s">
        <v>0</v>
      </c>
      <c r="B1" s="138"/>
      <c r="C1" s="138"/>
      <c r="D1" s="138"/>
      <c r="E1" s="138"/>
      <c r="F1" s="138"/>
      <c r="G1" s="138"/>
      <c r="H1" s="139"/>
    </row>
    <row r="2" spans="1:8" x14ac:dyDescent="0.25">
      <c r="A2" s="60"/>
      <c r="B2" s="140"/>
      <c r="C2" s="140"/>
      <c r="D2" s="140"/>
      <c r="E2" s="140"/>
      <c r="F2" s="140"/>
      <c r="G2" s="140"/>
      <c r="H2" s="141"/>
    </row>
    <row r="3" spans="1:8" x14ac:dyDescent="0.25">
      <c r="A3" s="60"/>
      <c r="B3" s="140"/>
      <c r="C3" s="140"/>
      <c r="D3" s="140"/>
      <c r="E3" s="140"/>
      <c r="F3" s="140"/>
      <c r="G3" s="140"/>
      <c r="H3" s="141"/>
    </row>
    <row r="4" spans="1:8" x14ac:dyDescent="0.25">
      <c r="A4" s="60"/>
      <c r="B4" s="140"/>
      <c r="C4" s="140"/>
      <c r="D4" s="140"/>
      <c r="E4" s="140"/>
      <c r="F4" s="140"/>
      <c r="G4" s="140"/>
      <c r="H4" s="141"/>
    </row>
    <row r="5" spans="1:8" x14ac:dyDescent="0.25">
      <c r="A5" s="60"/>
      <c r="B5" s="140"/>
      <c r="C5" s="140"/>
      <c r="D5" s="140"/>
      <c r="E5" s="140"/>
      <c r="F5" s="140"/>
      <c r="G5" s="140"/>
      <c r="H5" s="141"/>
    </row>
    <row r="6" spans="1:8" x14ac:dyDescent="0.25">
      <c r="A6" s="60"/>
      <c r="B6" s="140"/>
      <c r="C6" s="140"/>
      <c r="D6" s="140"/>
      <c r="E6" s="140"/>
      <c r="F6" s="140"/>
      <c r="G6" s="140"/>
      <c r="H6" s="141"/>
    </row>
    <row r="7" spans="1:8" ht="15.75" x14ac:dyDescent="0.25">
      <c r="A7" s="60" t="s">
        <v>1</v>
      </c>
      <c r="B7" s="140"/>
      <c r="C7" s="140"/>
      <c r="D7" s="140"/>
      <c r="E7" s="140"/>
      <c r="F7" s="140"/>
      <c r="G7" s="140"/>
      <c r="H7" s="141"/>
    </row>
    <row r="8" spans="1:8" ht="15.75" x14ac:dyDescent="0.25">
      <c r="A8" s="60" t="s">
        <v>395</v>
      </c>
      <c r="B8" s="140"/>
      <c r="C8" s="140"/>
      <c r="D8" s="140"/>
      <c r="E8" s="140"/>
      <c r="F8" s="140"/>
      <c r="G8" s="140"/>
      <c r="H8" s="141"/>
    </row>
    <row r="9" spans="1:8" ht="15.75" x14ac:dyDescent="0.25">
      <c r="A9" s="69" t="s">
        <v>3</v>
      </c>
      <c r="B9" s="142" t="s">
        <v>4</v>
      </c>
      <c r="C9" s="140" t="s">
        <v>5</v>
      </c>
      <c r="D9" s="140"/>
      <c r="E9" s="142" t="s">
        <v>6</v>
      </c>
      <c r="F9" s="142" t="s">
        <v>7</v>
      </c>
      <c r="G9" s="140" t="s">
        <v>8</v>
      </c>
      <c r="H9" s="141"/>
    </row>
    <row r="10" spans="1:8" ht="15.75" x14ac:dyDescent="0.25">
      <c r="A10" s="60">
        <v>1</v>
      </c>
      <c r="B10" s="9" t="s">
        <v>396</v>
      </c>
      <c r="C10" s="20">
        <v>1.1000000000000001</v>
      </c>
      <c r="D10" s="20" t="s">
        <v>397</v>
      </c>
      <c r="E10" s="10" t="s">
        <v>333</v>
      </c>
      <c r="F10" s="61">
        <v>391999.99</v>
      </c>
      <c r="G10" s="10" t="s">
        <v>410</v>
      </c>
      <c r="H10" s="12"/>
    </row>
    <row r="11" spans="1:8" ht="31.5" customHeight="1" x14ac:dyDescent="0.25">
      <c r="A11" s="60"/>
      <c r="B11" s="9"/>
      <c r="C11" s="20">
        <v>1.2</v>
      </c>
      <c r="D11" s="41" t="s">
        <v>398</v>
      </c>
      <c r="E11" s="10"/>
      <c r="F11" s="61">
        <v>90000</v>
      </c>
      <c r="G11" s="10" t="s">
        <v>399</v>
      </c>
      <c r="H11" s="12"/>
    </row>
    <row r="12" spans="1:8" ht="39.75" customHeight="1" x14ac:dyDescent="0.25">
      <c r="A12" s="60"/>
      <c r="B12" s="9"/>
      <c r="C12" s="20">
        <v>1.3</v>
      </c>
      <c r="D12" s="41" t="s">
        <v>400</v>
      </c>
      <c r="E12" s="10"/>
      <c r="F12" s="61">
        <v>20000</v>
      </c>
      <c r="G12" s="10" t="s">
        <v>401</v>
      </c>
      <c r="H12" s="12"/>
    </row>
    <row r="13" spans="1:8" ht="31.5" x14ac:dyDescent="0.25">
      <c r="A13" s="60">
        <v>2</v>
      </c>
      <c r="B13" s="9" t="s">
        <v>14</v>
      </c>
      <c r="C13" s="20">
        <v>2.1</v>
      </c>
      <c r="D13" s="20" t="s">
        <v>402</v>
      </c>
      <c r="E13" s="10" t="s">
        <v>333</v>
      </c>
      <c r="F13" s="61">
        <v>37025</v>
      </c>
      <c r="G13" s="10" t="s">
        <v>403</v>
      </c>
      <c r="H13" s="12"/>
    </row>
    <row r="14" spans="1:8" ht="47.25" x14ac:dyDescent="0.25">
      <c r="A14" s="60"/>
      <c r="B14" s="9"/>
      <c r="C14" s="20">
        <v>2.2000000000000002</v>
      </c>
      <c r="D14" s="20" t="s">
        <v>411</v>
      </c>
      <c r="E14" s="10"/>
      <c r="F14" s="61">
        <v>25000</v>
      </c>
      <c r="G14" s="10" t="s">
        <v>404</v>
      </c>
      <c r="H14" s="12"/>
    </row>
    <row r="15" spans="1:8" ht="31.5" x14ac:dyDescent="0.25">
      <c r="A15" s="60"/>
      <c r="B15" s="9"/>
      <c r="C15" s="20">
        <v>2.2999999999999998</v>
      </c>
      <c r="D15" s="20" t="s">
        <v>405</v>
      </c>
      <c r="E15" s="10"/>
      <c r="F15" s="61">
        <v>5000.1000000000004</v>
      </c>
      <c r="G15" s="10" t="s">
        <v>406</v>
      </c>
      <c r="H15" s="12"/>
    </row>
    <row r="16" spans="1:8" ht="31.5" x14ac:dyDescent="0.25">
      <c r="A16" s="60"/>
      <c r="B16" s="9"/>
      <c r="C16" s="20">
        <v>2.4</v>
      </c>
      <c r="D16" s="20" t="s">
        <v>407</v>
      </c>
      <c r="E16" s="10"/>
      <c r="F16" s="61">
        <v>6400</v>
      </c>
      <c r="G16" s="10" t="s">
        <v>412</v>
      </c>
      <c r="H16" s="12"/>
    </row>
    <row r="17" spans="1:8" ht="72.75" customHeight="1" x14ac:dyDescent="0.25">
      <c r="A17" s="60">
        <v>3</v>
      </c>
      <c r="B17" s="9" t="s">
        <v>15</v>
      </c>
      <c r="C17" s="20">
        <v>3.1</v>
      </c>
      <c r="D17" s="20" t="s">
        <v>413</v>
      </c>
      <c r="E17" s="10" t="s">
        <v>333</v>
      </c>
      <c r="F17" s="171" t="s">
        <v>16</v>
      </c>
      <c r="G17" s="10" t="s">
        <v>637</v>
      </c>
      <c r="H17" s="12"/>
    </row>
    <row r="18" spans="1:8" ht="190.5" customHeight="1" x14ac:dyDescent="0.25">
      <c r="A18" s="60"/>
      <c r="B18" s="9"/>
      <c r="C18" s="20">
        <v>3.2</v>
      </c>
      <c r="D18" s="20" t="s">
        <v>414</v>
      </c>
      <c r="E18" s="10"/>
      <c r="F18" s="134"/>
      <c r="G18" s="10" t="s">
        <v>638</v>
      </c>
      <c r="H18" s="12"/>
    </row>
    <row r="19" spans="1:8" ht="28.5" customHeight="1" x14ac:dyDescent="0.25">
      <c r="A19" s="60">
        <v>4</v>
      </c>
      <c r="B19" s="9" t="s">
        <v>165</v>
      </c>
      <c r="C19" s="20">
        <v>4.0999999999999996</v>
      </c>
      <c r="D19" s="20" t="s">
        <v>235</v>
      </c>
      <c r="E19" s="10" t="s">
        <v>333</v>
      </c>
      <c r="F19" s="135"/>
      <c r="G19" s="10">
        <v>19</v>
      </c>
      <c r="H19" s="12"/>
    </row>
    <row r="20" spans="1:8" ht="27.75" customHeight="1" x14ac:dyDescent="0.25">
      <c r="A20" s="60"/>
      <c r="B20" s="9"/>
      <c r="C20" s="20">
        <v>4.2</v>
      </c>
      <c r="D20" s="41" t="s">
        <v>237</v>
      </c>
      <c r="E20" s="10"/>
      <c r="F20" s="135"/>
      <c r="G20" s="10">
        <v>0</v>
      </c>
      <c r="H20" s="12"/>
    </row>
    <row r="21" spans="1:8" ht="15.75" x14ac:dyDescent="0.25">
      <c r="A21" s="60"/>
      <c r="B21" s="9"/>
      <c r="C21" s="20">
        <v>4.3</v>
      </c>
      <c r="D21" s="41" t="s">
        <v>409</v>
      </c>
      <c r="E21" s="10"/>
      <c r="F21" s="135"/>
      <c r="G21" s="10">
        <v>8</v>
      </c>
      <c r="H21" s="12"/>
    </row>
    <row r="22" spans="1:8" ht="24" customHeight="1" thickBot="1" x14ac:dyDescent="0.3">
      <c r="A22" s="65"/>
      <c r="B22" s="16"/>
      <c r="C22" s="66">
        <v>4.4000000000000004</v>
      </c>
      <c r="D22" s="66" t="s">
        <v>415</v>
      </c>
      <c r="E22" s="17"/>
      <c r="F22" s="136"/>
      <c r="G22" s="126">
        <v>22</v>
      </c>
      <c r="H22" s="131"/>
    </row>
  </sheetData>
  <mergeCells count="32">
    <mergeCell ref="G21:H21"/>
    <mergeCell ref="G22:H22"/>
    <mergeCell ref="F19:F22"/>
    <mergeCell ref="F17:F18"/>
    <mergeCell ref="A17:A18"/>
    <mergeCell ref="B17:B18"/>
    <mergeCell ref="E17:E18"/>
    <mergeCell ref="G17:H17"/>
    <mergeCell ref="G18:H18"/>
    <mergeCell ref="A19:A22"/>
    <mergeCell ref="B19:B22"/>
    <mergeCell ref="E19:E22"/>
    <mergeCell ref="G19:H19"/>
    <mergeCell ref="G20:H20"/>
    <mergeCell ref="A13:A16"/>
    <mergeCell ref="B13:B16"/>
    <mergeCell ref="E13:E16"/>
    <mergeCell ref="G13:H13"/>
    <mergeCell ref="G14:H14"/>
    <mergeCell ref="G15:H15"/>
    <mergeCell ref="G16:H16"/>
    <mergeCell ref="A10:A12"/>
    <mergeCell ref="B10:B12"/>
    <mergeCell ref="E10:E12"/>
    <mergeCell ref="G10:H10"/>
    <mergeCell ref="G11:H11"/>
    <mergeCell ref="G12:H12"/>
    <mergeCell ref="A1:H6"/>
    <mergeCell ref="A7:H7"/>
    <mergeCell ref="A8:H8"/>
    <mergeCell ref="C9:D9"/>
    <mergeCell ref="G9:H9"/>
  </mergeCells>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D2044-43FC-44D6-98E0-C1DDE994FA5B}">
  <dimension ref="A1:H76"/>
  <sheetViews>
    <sheetView topLeftCell="A65" workbookViewId="0">
      <selection activeCell="D70" sqref="D70"/>
    </sheetView>
  </sheetViews>
  <sheetFormatPr defaultRowHeight="15" x14ac:dyDescent="0.25"/>
  <cols>
    <col min="1" max="1" width="13.7109375" customWidth="1"/>
    <col min="2" max="2" width="27.28515625" customWidth="1"/>
    <col min="3" max="3" width="10.42578125" customWidth="1"/>
    <col min="4" max="4" width="35.5703125" customWidth="1"/>
    <col min="5" max="5" width="24" customWidth="1"/>
    <col min="6" max="6" width="24.7109375" customWidth="1"/>
    <col min="7" max="7" width="10.5703125" customWidth="1"/>
    <col min="8" max="8" width="19.85546875" customWidth="1"/>
  </cols>
  <sheetData>
    <row r="1" spans="1:8" x14ac:dyDescent="0.25">
      <c r="A1" s="1" t="s">
        <v>0</v>
      </c>
      <c r="B1" s="2"/>
      <c r="C1" s="2"/>
      <c r="D1" s="2"/>
      <c r="E1" s="2"/>
      <c r="F1" s="2"/>
      <c r="G1" s="2"/>
      <c r="H1" s="3"/>
    </row>
    <row r="2" spans="1:8" x14ac:dyDescent="0.25">
      <c r="A2" s="4"/>
      <c r="B2" s="5"/>
      <c r="C2" s="5"/>
      <c r="D2" s="5"/>
      <c r="E2" s="5"/>
      <c r="F2" s="5"/>
      <c r="G2" s="5"/>
      <c r="H2" s="6"/>
    </row>
    <row r="3" spans="1:8" x14ac:dyDescent="0.25">
      <c r="A3" s="4"/>
      <c r="B3" s="5"/>
      <c r="C3" s="5"/>
      <c r="D3" s="5"/>
      <c r="E3" s="5"/>
      <c r="F3" s="5"/>
      <c r="G3" s="5"/>
      <c r="H3" s="6"/>
    </row>
    <row r="4" spans="1:8" x14ac:dyDescent="0.25">
      <c r="A4" s="4"/>
      <c r="B4" s="5"/>
      <c r="C4" s="5"/>
      <c r="D4" s="5"/>
      <c r="E4" s="5"/>
      <c r="F4" s="5"/>
      <c r="G4" s="5"/>
      <c r="H4" s="6"/>
    </row>
    <row r="5" spans="1:8" x14ac:dyDescent="0.25">
      <c r="A5" s="4"/>
      <c r="B5" s="5"/>
      <c r="C5" s="5"/>
      <c r="D5" s="5"/>
      <c r="E5" s="5"/>
      <c r="F5" s="5"/>
      <c r="G5" s="5"/>
      <c r="H5" s="6"/>
    </row>
    <row r="6" spans="1:8" x14ac:dyDescent="0.25">
      <c r="A6" s="4"/>
      <c r="B6" s="5"/>
      <c r="C6" s="5"/>
      <c r="D6" s="5"/>
      <c r="E6" s="5"/>
      <c r="F6" s="5"/>
      <c r="G6" s="5"/>
      <c r="H6" s="6"/>
    </row>
    <row r="7" spans="1:8" ht="15.75" x14ac:dyDescent="0.25">
      <c r="A7" s="4" t="s">
        <v>1</v>
      </c>
      <c r="B7" s="5"/>
      <c r="C7" s="5"/>
      <c r="D7" s="5"/>
      <c r="E7" s="5"/>
      <c r="F7" s="5"/>
      <c r="G7" s="5"/>
      <c r="H7" s="6"/>
    </row>
    <row r="8" spans="1:8" ht="15.75" x14ac:dyDescent="0.25">
      <c r="A8" s="4" t="s">
        <v>350</v>
      </c>
      <c r="B8" s="5"/>
      <c r="C8" s="5"/>
      <c r="D8" s="5"/>
      <c r="E8" s="5"/>
      <c r="F8" s="5"/>
      <c r="G8" s="5"/>
      <c r="H8" s="6"/>
    </row>
    <row r="9" spans="1:8" ht="31.5" x14ac:dyDescent="0.25">
      <c r="A9" s="7" t="s">
        <v>3</v>
      </c>
      <c r="B9" s="8" t="s">
        <v>4</v>
      </c>
      <c r="C9" s="5" t="s">
        <v>5</v>
      </c>
      <c r="D9" s="5"/>
      <c r="E9" s="8" t="s">
        <v>6</v>
      </c>
      <c r="F9" s="8" t="s">
        <v>351</v>
      </c>
      <c r="G9" s="5" t="s">
        <v>8</v>
      </c>
      <c r="H9" s="6"/>
    </row>
    <row r="10" spans="1:8" ht="15.75" x14ac:dyDescent="0.25">
      <c r="A10" s="4">
        <v>1</v>
      </c>
      <c r="B10" s="9" t="s">
        <v>352</v>
      </c>
      <c r="C10" s="20">
        <v>1.1000000000000001</v>
      </c>
      <c r="D10" s="20" t="s">
        <v>353</v>
      </c>
      <c r="E10" s="10" t="s">
        <v>354</v>
      </c>
      <c r="F10" s="72">
        <v>38542.26</v>
      </c>
      <c r="G10" s="10" t="s">
        <v>390</v>
      </c>
      <c r="H10" s="12"/>
    </row>
    <row r="11" spans="1:8" ht="31.5" x14ac:dyDescent="0.25">
      <c r="A11" s="4"/>
      <c r="B11" s="9"/>
      <c r="C11" s="20">
        <v>1.2</v>
      </c>
      <c r="D11" s="20" t="s">
        <v>355</v>
      </c>
      <c r="E11" s="10"/>
      <c r="F11" s="61">
        <v>56590</v>
      </c>
      <c r="G11" s="10"/>
      <c r="H11" s="12"/>
    </row>
    <row r="12" spans="1:8" ht="15.75" x14ac:dyDescent="0.25">
      <c r="A12" s="4">
        <v>2</v>
      </c>
      <c r="B12" s="9" t="s">
        <v>356</v>
      </c>
      <c r="C12" s="20">
        <v>2.1</v>
      </c>
      <c r="D12" s="20" t="s">
        <v>357</v>
      </c>
      <c r="E12" s="10" t="s">
        <v>354</v>
      </c>
      <c r="F12" s="20">
        <v>1500</v>
      </c>
      <c r="G12" s="10" t="s">
        <v>390</v>
      </c>
      <c r="H12" s="12"/>
    </row>
    <row r="13" spans="1:8" ht="15.75" x14ac:dyDescent="0.25">
      <c r="A13" s="4"/>
      <c r="B13" s="9"/>
      <c r="C13" s="20">
        <v>2.2000000000000002</v>
      </c>
      <c r="D13" s="20" t="s">
        <v>358</v>
      </c>
      <c r="E13" s="10"/>
      <c r="F13" s="20">
        <v>492</v>
      </c>
      <c r="G13" s="10"/>
      <c r="H13" s="12"/>
    </row>
    <row r="14" spans="1:8" ht="15.75" x14ac:dyDescent="0.25">
      <c r="A14" s="4"/>
      <c r="B14" s="9"/>
      <c r="C14" s="20">
        <v>2.2999999999999998</v>
      </c>
      <c r="D14" s="20" t="s">
        <v>359</v>
      </c>
      <c r="E14" s="10"/>
      <c r="F14" s="20">
        <v>137</v>
      </c>
      <c r="G14" s="10"/>
      <c r="H14" s="12"/>
    </row>
    <row r="15" spans="1:8" ht="15.75" x14ac:dyDescent="0.25">
      <c r="A15" s="4"/>
      <c r="B15" s="9"/>
      <c r="C15" s="20">
        <v>2.4</v>
      </c>
      <c r="D15" s="20" t="s">
        <v>360</v>
      </c>
      <c r="E15" s="10"/>
      <c r="F15" s="20">
        <v>186</v>
      </c>
      <c r="G15" s="10"/>
      <c r="H15" s="12"/>
    </row>
    <row r="16" spans="1:8" ht="31.5" x14ac:dyDescent="0.25">
      <c r="A16" s="4"/>
      <c r="B16" s="9"/>
      <c r="C16" s="20">
        <v>2.5</v>
      </c>
      <c r="D16" s="20" t="s">
        <v>361</v>
      </c>
      <c r="E16" s="10"/>
      <c r="F16" s="20">
        <v>165</v>
      </c>
      <c r="G16" s="10"/>
      <c r="H16" s="12"/>
    </row>
    <row r="17" spans="1:8" ht="15.75" x14ac:dyDescent="0.25">
      <c r="A17" s="4"/>
      <c r="B17" s="9"/>
      <c r="C17" s="20">
        <v>2.6</v>
      </c>
      <c r="D17" s="20" t="s">
        <v>362</v>
      </c>
      <c r="E17" s="10"/>
      <c r="F17" s="20">
        <v>1</v>
      </c>
      <c r="G17" s="10"/>
      <c r="H17" s="12"/>
    </row>
    <row r="18" spans="1:8" ht="15.75" x14ac:dyDescent="0.25">
      <c r="A18" s="4"/>
      <c r="B18" s="9"/>
      <c r="C18" s="20">
        <v>2.7</v>
      </c>
      <c r="D18" s="41" t="s">
        <v>363</v>
      </c>
      <c r="E18" s="10"/>
      <c r="F18" s="20" t="s">
        <v>16</v>
      </c>
      <c r="G18" s="10"/>
      <c r="H18" s="12"/>
    </row>
    <row r="19" spans="1:8" ht="15.75" x14ac:dyDescent="0.25">
      <c r="A19" s="4"/>
      <c r="B19" s="9"/>
      <c r="C19" s="20">
        <v>2.8</v>
      </c>
      <c r="D19" s="20" t="s">
        <v>364</v>
      </c>
      <c r="E19" s="10"/>
      <c r="F19" s="20">
        <v>0</v>
      </c>
      <c r="G19" s="10"/>
      <c r="H19" s="12"/>
    </row>
    <row r="20" spans="1:8" ht="15.75" x14ac:dyDescent="0.25">
      <c r="A20" s="4"/>
      <c r="B20" s="9"/>
      <c r="C20" s="20">
        <v>2.9</v>
      </c>
      <c r="D20" s="20" t="s">
        <v>365</v>
      </c>
      <c r="E20" s="10"/>
      <c r="F20" s="20">
        <v>18</v>
      </c>
      <c r="G20" s="10"/>
      <c r="H20" s="12"/>
    </row>
    <row r="21" spans="1:8" ht="31.5" x14ac:dyDescent="0.25">
      <c r="A21" s="4"/>
      <c r="B21" s="9"/>
      <c r="C21" s="41" t="s">
        <v>366</v>
      </c>
      <c r="D21" s="20" t="s">
        <v>367</v>
      </c>
      <c r="E21" s="10"/>
      <c r="F21" s="41">
        <v>0</v>
      </c>
      <c r="G21" s="10"/>
      <c r="H21" s="12"/>
    </row>
    <row r="22" spans="1:8" ht="15.75" x14ac:dyDescent="0.25">
      <c r="A22" s="4"/>
      <c r="B22" s="9"/>
      <c r="C22" s="41">
        <v>2.11</v>
      </c>
      <c r="D22" s="20" t="s">
        <v>368</v>
      </c>
      <c r="E22" s="10"/>
      <c r="F22" s="41">
        <v>0</v>
      </c>
      <c r="G22" s="10"/>
      <c r="H22" s="12"/>
    </row>
    <row r="23" spans="1:8" ht="31.5" x14ac:dyDescent="0.25">
      <c r="A23" s="4"/>
      <c r="B23" s="9"/>
      <c r="C23" s="41">
        <v>2.12</v>
      </c>
      <c r="D23" s="20" t="s">
        <v>369</v>
      </c>
      <c r="E23" s="10"/>
      <c r="F23" s="41">
        <v>0</v>
      </c>
      <c r="G23" s="10"/>
      <c r="H23" s="12"/>
    </row>
    <row r="24" spans="1:8" ht="15.75" x14ac:dyDescent="0.25">
      <c r="A24" s="4"/>
      <c r="B24" s="9"/>
      <c r="C24" s="41">
        <v>2.13</v>
      </c>
      <c r="D24" s="20" t="s">
        <v>370</v>
      </c>
      <c r="E24" s="10"/>
      <c r="F24" s="41">
        <v>10</v>
      </c>
      <c r="G24" s="10"/>
      <c r="H24" s="12"/>
    </row>
    <row r="25" spans="1:8" ht="15.75" x14ac:dyDescent="0.25">
      <c r="A25" s="4"/>
      <c r="B25" s="9"/>
      <c r="C25" s="41">
        <v>2.14</v>
      </c>
      <c r="D25" s="20" t="s">
        <v>371</v>
      </c>
      <c r="E25" s="10"/>
      <c r="F25" s="41">
        <v>3340</v>
      </c>
      <c r="G25" s="10"/>
      <c r="H25" s="12"/>
    </row>
    <row r="26" spans="1:8" ht="15.75" x14ac:dyDescent="0.25">
      <c r="A26" s="4"/>
      <c r="B26" s="9"/>
      <c r="C26" s="41">
        <v>2.15</v>
      </c>
      <c r="D26" s="20" t="s">
        <v>372</v>
      </c>
      <c r="E26" s="10"/>
      <c r="F26" s="41" t="s">
        <v>16</v>
      </c>
      <c r="G26" s="10"/>
      <c r="H26" s="12"/>
    </row>
    <row r="27" spans="1:8" ht="15.75" x14ac:dyDescent="0.25">
      <c r="A27" s="4"/>
      <c r="B27" s="9"/>
      <c r="C27" s="41">
        <v>2.16</v>
      </c>
      <c r="D27" s="20" t="s">
        <v>373</v>
      </c>
      <c r="E27" s="10"/>
      <c r="F27" s="41" t="s">
        <v>16</v>
      </c>
      <c r="G27" s="10"/>
      <c r="H27" s="12"/>
    </row>
    <row r="28" spans="1:8" ht="15.75" x14ac:dyDescent="0.25">
      <c r="A28" s="4"/>
      <c r="B28" s="9"/>
      <c r="C28" s="41">
        <v>2.17</v>
      </c>
      <c r="D28" s="20" t="s">
        <v>374</v>
      </c>
      <c r="E28" s="10"/>
      <c r="F28" s="41" t="s">
        <v>16</v>
      </c>
      <c r="G28" s="10"/>
      <c r="H28" s="12"/>
    </row>
    <row r="29" spans="1:8" ht="15.75" x14ac:dyDescent="0.25">
      <c r="A29" s="4"/>
      <c r="B29" s="9"/>
      <c r="C29" s="41">
        <v>2.1800000000000002</v>
      </c>
      <c r="D29" s="20" t="s">
        <v>375</v>
      </c>
      <c r="E29" s="10"/>
      <c r="F29" s="41" t="s">
        <v>16</v>
      </c>
      <c r="G29" s="10"/>
      <c r="H29" s="12"/>
    </row>
    <row r="30" spans="1:8" ht="15.75" x14ac:dyDescent="0.25">
      <c r="A30" s="4"/>
      <c r="B30" s="9"/>
      <c r="C30" s="41">
        <v>2.19</v>
      </c>
      <c r="D30" s="20" t="s">
        <v>376</v>
      </c>
      <c r="E30" s="10"/>
      <c r="F30" s="41">
        <v>5</v>
      </c>
      <c r="G30" s="10"/>
      <c r="H30" s="12"/>
    </row>
    <row r="31" spans="1:8" ht="15.75" x14ac:dyDescent="0.25">
      <c r="A31" s="4">
        <v>3</v>
      </c>
      <c r="B31" s="9" t="s">
        <v>377</v>
      </c>
      <c r="C31" s="20">
        <v>3.1</v>
      </c>
      <c r="D31" s="20" t="s">
        <v>357</v>
      </c>
      <c r="E31" s="10" t="s">
        <v>354</v>
      </c>
      <c r="F31" s="20">
        <v>1858</v>
      </c>
      <c r="G31" s="10" t="s">
        <v>390</v>
      </c>
      <c r="H31" s="12"/>
    </row>
    <row r="32" spans="1:8" ht="15.75" x14ac:dyDescent="0.25">
      <c r="A32" s="4"/>
      <c r="B32" s="9"/>
      <c r="C32" s="20">
        <v>3.2</v>
      </c>
      <c r="D32" s="20" t="s">
        <v>358</v>
      </c>
      <c r="E32" s="10"/>
      <c r="F32" s="20">
        <v>306</v>
      </c>
      <c r="G32" s="10"/>
      <c r="H32" s="12"/>
    </row>
    <row r="33" spans="1:8" ht="15.75" x14ac:dyDescent="0.25">
      <c r="A33" s="4"/>
      <c r="B33" s="9"/>
      <c r="C33" s="20">
        <v>3.3</v>
      </c>
      <c r="D33" s="20" t="s">
        <v>359</v>
      </c>
      <c r="E33" s="10"/>
      <c r="F33" s="20">
        <v>28</v>
      </c>
      <c r="G33" s="10"/>
      <c r="H33" s="12"/>
    </row>
    <row r="34" spans="1:8" ht="15.75" x14ac:dyDescent="0.25">
      <c r="A34" s="4"/>
      <c r="B34" s="9"/>
      <c r="C34" s="20">
        <v>3.4</v>
      </c>
      <c r="D34" s="20" t="s">
        <v>360</v>
      </c>
      <c r="E34" s="10"/>
      <c r="F34" s="20">
        <v>335</v>
      </c>
      <c r="G34" s="10"/>
      <c r="H34" s="12"/>
    </row>
    <row r="35" spans="1:8" ht="31.5" x14ac:dyDescent="0.25">
      <c r="A35" s="4"/>
      <c r="B35" s="9"/>
      <c r="C35" s="20">
        <v>3.5</v>
      </c>
      <c r="D35" s="20" t="s">
        <v>361</v>
      </c>
      <c r="E35" s="10"/>
      <c r="F35" s="20">
        <v>116</v>
      </c>
      <c r="G35" s="10"/>
      <c r="H35" s="12"/>
    </row>
    <row r="36" spans="1:8" ht="15.75" x14ac:dyDescent="0.25">
      <c r="A36" s="4"/>
      <c r="B36" s="9"/>
      <c r="C36" s="20">
        <v>3.6</v>
      </c>
      <c r="D36" s="20" t="s">
        <v>362</v>
      </c>
      <c r="E36" s="10"/>
      <c r="F36" s="20">
        <v>3</v>
      </c>
      <c r="G36" s="10"/>
      <c r="H36" s="12"/>
    </row>
    <row r="37" spans="1:8" ht="15.75" x14ac:dyDescent="0.25">
      <c r="A37" s="4"/>
      <c r="B37" s="9"/>
      <c r="C37" s="20">
        <v>3.7</v>
      </c>
      <c r="D37" s="41" t="s">
        <v>363</v>
      </c>
      <c r="E37" s="10"/>
      <c r="F37" s="20">
        <v>0</v>
      </c>
      <c r="G37" s="10"/>
      <c r="H37" s="12"/>
    </row>
    <row r="38" spans="1:8" ht="15.75" x14ac:dyDescent="0.25">
      <c r="A38" s="4"/>
      <c r="B38" s="9"/>
      <c r="C38" s="20">
        <v>3.8</v>
      </c>
      <c r="D38" s="20" t="s">
        <v>364</v>
      </c>
      <c r="E38" s="10"/>
      <c r="F38" s="20" t="s">
        <v>16</v>
      </c>
      <c r="G38" s="10"/>
      <c r="H38" s="12"/>
    </row>
    <row r="39" spans="1:8" ht="15.75" x14ac:dyDescent="0.25">
      <c r="A39" s="4"/>
      <c r="B39" s="9"/>
      <c r="C39" s="20">
        <v>3.9</v>
      </c>
      <c r="D39" s="20" t="s">
        <v>365</v>
      </c>
      <c r="E39" s="10"/>
      <c r="F39" s="20">
        <v>3</v>
      </c>
      <c r="G39" s="10"/>
      <c r="H39" s="12"/>
    </row>
    <row r="40" spans="1:8" ht="31.5" x14ac:dyDescent="0.25">
      <c r="A40" s="4"/>
      <c r="B40" s="9"/>
      <c r="C40" s="41" t="s">
        <v>378</v>
      </c>
      <c r="D40" s="20" t="s">
        <v>391</v>
      </c>
      <c r="E40" s="10"/>
      <c r="F40" s="41">
        <v>0</v>
      </c>
      <c r="G40" s="10"/>
      <c r="H40" s="12"/>
    </row>
    <row r="41" spans="1:8" ht="15.75" x14ac:dyDescent="0.25">
      <c r="A41" s="4"/>
      <c r="B41" s="9"/>
      <c r="C41" s="41">
        <v>3.11</v>
      </c>
      <c r="D41" s="20" t="s">
        <v>368</v>
      </c>
      <c r="E41" s="10"/>
      <c r="F41" s="41">
        <v>0</v>
      </c>
      <c r="G41" s="10"/>
      <c r="H41" s="12"/>
    </row>
    <row r="42" spans="1:8" ht="31.5" x14ac:dyDescent="0.25">
      <c r="A42" s="4"/>
      <c r="B42" s="9"/>
      <c r="C42" s="41">
        <v>3.12</v>
      </c>
      <c r="D42" s="20" t="s">
        <v>369</v>
      </c>
      <c r="E42" s="10"/>
      <c r="F42" s="41">
        <v>4</v>
      </c>
      <c r="G42" s="10"/>
      <c r="H42" s="12"/>
    </row>
    <row r="43" spans="1:8" ht="15.75" x14ac:dyDescent="0.25">
      <c r="A43" s="4"/>
      <c r="B43" s="9"/>
      <c r="C43" s="41">
        <v>3.13</v>
      </c>
      <c r="D43" s="20" t="s">
        <v>370</v>
      </c>
      <c r="E43" s="10"/>
      <c r="F43" s="41" t="s">
        <v>16</v>
      </c>
      <c r="G43" s="10"/>
      <c r="H43" s="12"/>
    </row>
    <row r="44" spans="1:8" ht="15.75" x14ac:dyDescent="0.25">
      <c r="A44" s="4"/>
      <c r="B44" s="9"/>
      <c r="C44" s="41">
        <v>3.14</v>
      </c>
      <c r="D44" s="20" t="s">
        <v>392</v>
      </c>
      <c r="E44" s="10"/>
      <c r="F44" s="41">
        <v>0</v>
      </c>
      <c r="G44" s="10"/>
      <c r="H44" s="12"/>
    </row>
    <row r="45" spans="1:8" ht="15.75" x14ac:dyDescent="0.25">
      <c r="A45" s="4"/>
      <c r="B45" s="9"/>
      <c r="C45" s="41">
        <v>3.15</v>
      </c>
      <c r="D45" s="20" t="s">
        <v>372</v>
      </c>
      <c r="E45" s="10"/>
      <c r="F45" s="41">
        <v>15</v>
      </c>
      <c r="G45" s="10"/>
      <c r="H45" s="12"/>
    </row>
    <row r="46" spans="1:8" ht="15.75" x14ac:dyDescent="0.25">
      <c r="A46" s="4"/>
      <c r="B46" s="9"/>
      <c r="C46" s="41">
        <v>3.16</v>
      </c>
      <c r="D46" s="20" t="s">
        <v>373</v>
      </c>
      <c r="E46" s="10"/>
      <c r="F46" s="41">
        <v>0</v>
      </c>
      <c r="G46" s="10"/>
      <c r="H46" s="12"/>
    </row>
    <row r="47" spans="1:8" ht="15.75" x14ac:dyDescent="0.25">
      <c r="A47" s="4"/>
      <c r="B47" s="9"/>
      <c r="C47" s="41">
        <v>3.17</v>
      </c>
      <c r="D47" s="20" t="s">
        <v>374</v>
      </c>
      <c r="E47" s="10"/>
      <c r="F47" s="41" t="s">
        <v>16</v>
      </c>
      <c r="G47" s="10"/>
      <c r="H47" s="12"/>
    </row>
    <row r="48" spans="1:8" ht="15.75" x14ac:dyDescent="0.25">
      <c r="A48" s="4"/>
      <c r="B48" s="9"/>
      <c r="C48" s="41">
        <v>3.18</v>
      </c>
      <c r="D48" s="20" t="s">
        <v>375</v>
      </c>
      <c r="E48" s="10"/>
      <c r="F48" s="41">
        <v>78</v>
      </c>
      <c r="G48" s="10"/>
      <c r="H48" s="12"/>
    </row>
    <row r="49" spans="1:8" ht="15.75" x14ac:dyDescent="0.25">
      <c r="A49" s="4"/>
      <c r="B49" s="9"/>
      <c r="C49" s="41">
        <v>3.19</v>
      </c>
      <c r="D49" s="20" t="s">
        <v>382</v>
      </c>
      <c r="E49" s="10"/>
      <c r="F49" s="41">
        <v>0</v>
      </c>
      <c r="G49" s="10"/>
      <c r="H49" s="12"/>
    </row>
    <row r="50" spans="1:8" ht="15.75" x14ac:dyDescent="0.25">
      <c r="A50" s="4">
        <v>4</v>
      </c>
      <c r="B50" s="9" t="s">
        <v>379</v>
      </c>
      <c r="C50" s="20">
        <v>4.0999999999999996</v>
      </c>
      <c r="D50" s="20" t="s">
        <v>357</v>
      </c>
      <c r="E50" s="10" t="s">
        <v>354</v>
      </c>
      <c r="F50" s="20">
        <v>776</v>
      </c>
      <c r="G50" s="10" t="s">
        <v>390</v>
      </c>
      <c r="H50" s="12"/>
    </row>
    <row r="51" spans="1:8" ht="15.75" x14ac:dyDescent="0.25">
      <c r="A51" s="4"/>
      <c r="B51" s="9"/>
      <c r="C51" s="20">
        <v>4.2</v>
      </c>
      <c r="D51" s="20" t="s">
        <v>358</v>
      </c>
      <c r="E51" s="10"/>
      <c r="F51" s="20">
        <v>384</v>
      </c>
      <c r="G51" s="10"/>
      <c r="H51" s="12"/>
    </row>
    <row r="52" spans="1:8" ht="15.75" x14ac:dyDescent="0.25">
      <c r="A52" s="4"/>
      <c r="B52" s="9"/>
      <c r="C52" s="20">
        <v>4.3</v>
      </c>
      <c r="D52" s="20" t="s">
        <v>359</v>
      </c>
      <c r="E52" s="10"/>
      <c r="F52" s="20">
        <v>69</v>
      </c>
      <c r="G52" s="10"/>
      <c r="H52" s="12"/>
    </row>
    <row r="53" spans="1:8" ht="15.75" x14ac:dyDescent="0.25">
      <c r="A53" s="4"/>
      <c r="B53" s="9"/>
      <c r="C53" s="20">
        <v>4.4000000000000004</v>
      </c>
      <c r="D53" s="20" t="s">
        <v>360</v>
      </c>
      <c r="E53" s="10"/>
      <c r="F53" s="20">
        <v>345</v>
      </c>
      <c r="G53" s="10"/>
      <c r="H53" s="12"/>
    </row>
    <row r="54" spans="1:8" ht="31.5" x14ac:dyDescent="0.25">
      <c r="A54" s="4"/>
      <c r="B54" s="9"/>
      <c r="C54" s="20">
        <v>4.5</v>
      </c>
      <c r="D54" s="20" t="s">
        <v>361</v>
      </c>
      <c r="E54" s="10"/>
      <c r="F54" s="20">
        <v>27</v>
      </c>
      <c r="G54" s="10"/>
      <c r="H54" s="12"/>
    </row>
    <row r="55" spans="1:8" ht="15.75" x14ac:dyDescent="0.25">
      <c r="A55" s="4"/>
      <c r="B55" s="9"/>
      <c r="C55" s="20">
        <v>4.5999999999999996</v>
      </c>
      <c r="D55" s="20" t="s">
        <v>362</v>
      </c>
      <c r="E55" s="10"/>
      <c r="F55" s="20">
        <v>0</v>
      </c>
      <c r="G55" s="10"/>
      <c r="H55" s="12"/>
    </row>
    <row r="56" spans="1:8" ht="15.75" x14ac:dyDescent="0.25">
      <c r="A56" s="4"/>
      <c r="B56" s="9"/>
      <c r="C56" s="20">
        <v>4.7</v>
      </c>
      <c r="D56" s="41" t="s">
        <v>363</v>
      </c>
      <c r="E56" s="10"/>
      <c r="F56" s="20">
        <v>0</v>
      </c>
      <c r="G56" s="10"/>
      <c r="H56" s="12"/>
    </row>
    <row r="57" spans="1:8" ht="15.75" x14ac:dyDescent="0.25">
      <c r="A57" s="4"/>
      <c r="B57" s="9"/>
      <c r="C57" s="20">
        <v>4.8</v>
      </c>
      <c r="D57" s="20" t="s">
        <v>364</v>
      </c>
      <c r="E57" s="10"/>
      <c r="F57" s="20" t="s">
        <v>380</v>
      </c>
      <c r="G57" s="10"/>
      <c r="H57" s="12"/>
    </row>
    <row r="58" spans="1:8" ht="15.75" x14ac:dyDescent="0.25">
      <c r="A58" s="4"/>
      <c r="B58" s="9"/>
      <c r="C58" s="20">
        <v>4.9000000000000004</v>
      </c>
      <c r="D58" s="20" t="s">
        <v>365</v>
      </c>
      <c r="E58" s="10"/>
      <c r="F58" s="20">
        <v>3</v>
      </c>
      <c r="G58" s="10"/>
      <c r="H58" s="12"/>
    </row>
    <row r="59" spans="1:8" ht="31.5" x14ac:dyDescent="0.25">
      <c r="A59" s="4"/>
      <c r="B59" s="9"/>
      <c r="C59" s="41" t="s">
        <v>381</v>
      </c>
      <c r="D59" s="20" t="s">
        <v>391</v>
      </c>
      <c r="E59" s="10"/>
      <c r="F59" s="41">
        <v>0</v>
      </c>
      <c r="G59" s="10"/>
      <c r="H59" s="12"/>
    </row>
    <row r="60" spans="1:8" ht="15.75" x14ac:dyDescent="0.25">
      <c r="A60" s="4"/>
      <c r="B60" s="9"/>
      <c r="C60" s="41">
        <v>4.1100000000000003</v>
      </c>
      <c r="D60" s="20" t="s">
        <v>368</v>
      </c>
      <c r="E60" s="10"/>
      <c r="F60" s="41">
        <v>0</v>
      </c>
      <c r="G60" s="10"/>
      <c r="H60" s="12"/>
    </row>
    <row r="61" spans="1:8" ht="31.5" x14ac:dyDescent="0.25">
      <c r="A61" s="4"/>
      <c r="B61" s="9"/>
      <c r="C61" s="41">
        <v>4.12</v>
      </c>
      <c r="D61" s="20" t="s">
        <v>369</v>
      </c>
      <c r="E61" s="10"/>
      <c r="F61" s="41">
        <v>3</v>
      </c>
      <c r="G61" s="10"/>
      <c r="H61" s="12"/>
    </row>
    <row r="62" spans="1:8" ht="15.75" x14ac:dyDescent="0.25">
      <c r="A62" s="4"/>
      <c r="B62" s="9"/>
      <c r="C62" s="41">
        <v>4.13</v>
      </c>
      <c r="D62" s="20" t="s">
        <v>370</v>
      </c>
      <c r="E62" s="10"/>
      <c r="F62" s="41" t="s">
        <v>16</v>
      </c>
      <c r="G62" s="10"/>
      <c r="H62" s="12"/>
    </row>
    <row r="63" spans="1:8" ht="15.75" x14ac:dyDescent="0.25">
      <c r="A63" s="4"/>
      <c r="B63" s="9"/>
      <c r="C63" s="41">
        <v>4.1399999999999997</v>
      </c>
      <c r="D63" s="20" t="s">
        <v>371</v>
      </c>
      <c r="E63" s="10"/>
      <c r="F63" s="41" t="s">
        <v>16</v>
      </c>
      <c r="G63" s="10"/>
      <c r="H63" s="12"/>
    </row>
    <row r="64" spans="1:8" ht="15.75" x14ac:dyDescent="0.25">
      <c r="A64" s="4"/>
      <c r="B64" s="9"/>
      <c r="C64" s="41">
        <v>4.1500000000000004</v>
      </c>
      <c r="D64" s="20" t="s">
        <v>372</v>
      </c>
      <c r="E64" s="10"/>
      <c r="F64" s="41" t="s">
        <v>16</v>
      </c>
      <c r="G64" s="10"/>
      <c r="H64" s="12"/>
    </row>
    <row r="65" spans="1:8" ht="15.75" x14ac:dyDescent="0.25">
      <c r="A65" s="4"/>
      <c r="B65" s="9"/>
      <c r="C65" s="41">
        <v>4.16</v>
      </c>
      <c r="D65" s="20" t="s">
        <v>393</v>
      </c>
      <c r="E65" s="10"/>
      <c r="F65" s="41" t="s">
        <v>16</v>
      </c>
      <c r="G65" s="10"/>
      <c r="H65" s="12"/>
    </row>
    <row r="66" spans="1:8" ht="15.75" x14ac:dyDescent="0.25">
      <c r="A66" s="4"/>
      <c r="B66" s="9"/>
      <c r="C66" s="41">
        <v>4.17</v>
      </c>
      <c r="D66" s="20" t="s">
        <v>374</v>
      </c>
      <c r="E66" s="10"/>
      <c r="F66" s="41">
        <v>238</v>
      </c>
      <c r="G66" s="10"/>
      <c r="H66" s="12"/>
    </row>
    <row r="67" spans="1:8" ht="15.75" x14ac:dyDescent="0.25">
      <c r="A67" s="4"/>
      <c r="B67" s="9"/>
      <c r="C67" s="41">
        <v>4.18</v>
      </c>
      <c r="D67" s="20" t="s">
        <v>375</v>
      </c>
      <c r="E67" s="10"/>
      <c r="F67" s="41" t="s">
        <v>16</v>
      </c>
      <c r="G67" s="10"/>
      <c r="H67" s="12"/>
    </row>
    <row r="68" spans="1:8" ht="15.75" x14ac:dyDescent="0.25">
      <c r="A68" s="4"/>
      <c r="B68" s="9"/>
      <c r="C68" s="41">
        <v>4.1900000000000004</v>
      </c>
      <c r="D68" s="20" t="s">
        <v>382</v>
      </c>
      <c r="E68" s="10"/>
      <c r="F68" s="41" t="s">
        <v>16</v>
      </c>
      <c r="G68" s="10"/>
      <c r="H68" s="12"/>
    </row>
    <row r="69" spans="1:8" ht="47.25" x14ac:dyDescent="0.25">
      <c r="A69" s="44">
        <v>5</v>
      </c>
      <c r="B69" s="45" t="s">
        <v>14</v>
      </c>
      <c r="C69" s="20">
        <v>5.0999999999999996</v>
      </c>
      <c r="D69" s="20" t="s">
        <v>394</v>
      </c>
      <c r="E69" s="46" t="s">
        <v>354</v>
      </c>
      <c r="F69" s="72">
        <v>118800</v>
      </c>
      <c r="G69" s="10" t="s">
        <v>390</v>
      </c>
      <c r="H69" s="12"/>
    </row>
    <row r="70" spans="1:8" ht="63" customHeight="1" x14ac:dyDescent="0.25">
      <c r="A70" s="22">
        <v>6</v>
      </c>
      <c r="B70" s="25" t="s">
        <v>15</v>
      </c>
      <c r="C70" s="20">
        <v>6.1</v>
      </c>
      <c r="D70" s="20" t="s">
        <v>383</v>
      </c>
      <c r="E70" s="10" t="s">
        <v>354</v>
      </c>
      <c r="F70" s="72">
        <v>62</v>
      </c>
      <c r="G70" s="10" t="s">
        <v>390</v>
      </c>
      <c r="H70" s="12"/>
    </row>
    <row r="71" spans="1:8" ht="47.25" customHeight="1" x14ac:dyDescent="0.25">
      <c r="A71" s="23"/>
      <c r="B71" s="26"/>
      <c r="C71" s="20">
        <v>6.2</v>
      </c>
      <c r="D71" s="20" t="s">
        <v>384</v>
      </c>
      <c r="E71" s="10"/>
      <c r="F71" s="61">
        <v>62</v>
      </c>
      <c r="G71" s="10"/>
      <c r="H71" s="12"/>
    </row>
    <row r="72" spans="1:8" ht="31.5" customHeight="1" x14ac:dyDescent="0.25">
      <c r="A72" s="23"/>
      <c r="B72" s="26"/>
      <c r="C72" s="20">
        <v>6.3</v>
      </c>
      <c r="D72" s="20" t="s">
        <v>385</v>
      </c>
      <c r="E72" s="10" t="s">
        <v>354</v>
      </c>
      <c r="F72" s="61">
        <v>0</v>
      </c>
      <c r="G72" s="10" t="s">
        <v>390</v>
      </c>
      <c r="H72" s="12"/>
    </row>
    <row r="73" spans="1:8" ht="63" customHeight="1" x14ac:dyDescent="0.25">
      <c r="A73" s="23"/>
      <c r="B73" s="26"/>
      <c r="C73" s="20">
        <v>6.4</v>
      </c>
      <c r="D73" s="20" t="s">
        <v>386</v>
      </c>
      <c r="E73" s="10"/>
      <c r="F73" s="61">
        <v>1</v>
      </c>
      <c r="G73" s="10"/>
      <c r="H73" s="12"/>
    </row>
    <row r="74" spans="1:8" ht="52.5" customHeight="1" x14ac:dyDescent="0.25">
      <c r="A74" s="23"/>
      <c r="B74" s="26"/>
      <c r="C74" s="20">
        <v>6.5</v>
      </c>
      <c r="D74" s="20" t="s">
        <v>387</v>
      </c>
      <c r="E74" s="10" t="s">
        <v>354</v>
      </c>
      <c r="F74" s="61">
        <v>0</v>
      </c>
      <c r="G74" s="10" t="s">
        <v>390</v>
      </c>
      <c r="H74" s="12"/>
    </row>
    <row r="75" spans="1:8" ht="74.25" customHeight="1" x14ac:dyDescent="0.25">
      <c r="A75" s="23"/>
      <c r="B75" s="26"/>
      <c r="C75" s="20">
        <v>6.6</v>
      </c>
      <c r="D75" s="20" t="s">
        <v>388</v>
      </c>
      <c r="E75" s="10"/>
      <c r="F75" s="61">
        <v>102</v>
      </c>
      <c r="G75" s="10"/>
      <c r="H75" s="12"/>
    </row>
    <row r="76" spans="1:8" ht="44.25" customHeight="1" thickBot="1" x14ac:dyDescent="0.3">
      <c r="A76" s="132"/>
      <c r="B76" s="133"/>
      <c r="C76" s="34">
        <v>6.7</v>
      </c>
      <c r="D76" s="34" t="s">
        <v>389</v>
      </c>
      <c r="E76" s="34" t="s">
        <v>354</v>
      </c>
      <c r="F76" s="127">
        <v>90</v>
      </c>
      <c r="G76" s="17" t="s">
        <v>390</v>
      </c>
      <c r="H76" s="19"/>
    </row>
  </sheetData>
  <mergeCells count="31">
    <mergeCell ref="G69:H69"/>
    <mergeCell ref="A70:A76"/>
    <mergeCell ref="B70:B76"/>
    <mergeCell ref="E70:E71"/>
    <mergeCell ref="G70:H71"/>
    <mergeCell ref="E72:E73"/>
    <mergeCell ref="G72:H73"/>
    <mergeCell ref="E74:E75"/>
    <mergeCell ref="G74:H75"/>
    <mergeCell ref="G76:H76"/>
    <mergeCell ref="A31:A49"/>
    <mergeCell ref="B31:B49"/>
    <mergeCell ref="E31:E49"/>
    <mergeCell ref="G31:H49"/>
    <mergeCell ref="A50:A68"/>
    <mergeCell ref="B50:B68"/>
    <mergeCell ref="E50:E68"/>
    <mergeCell ref="G50:H68"/>
    <mergeCell ref="A10:A11"/>
    <mergeCell ref="B10:B11"/>
    <mergeCell ref="E10:E11"/>
    <mergeCell ref="G10:H11"/>
    <mergeCell ref="A12:A30"/>
    <mergeCell ref="B12:B30"/>
    <mergeCell ref="E12:E30"/>
    <mergeCell ref="G12:H30"/>
    <mergeCell ref="A1:H6"/>
    <mergeCell ref="A7:H7"/>
    <mergeCell ref="A8:H8"/>
    <mergeCell ref="C9:D9"/>
    <mergeCell ref="G9:H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63334-84DE-499F-9B96-DF1F0AD4174C}">
  <dimension ref="A1:H33"/>
  <sheetViews>
    <sheetView workbookViewId="0">
      <selection activeCell="G31" sqref="A1:H33"/>
    </sheetView>
  </sheetViews>
  <sheetFormatPr defaultRowHeight="15" x14ac:dyDescent="0.25"/>
  <cols>
    <col min="1" max="1" width="16.85546875" customWidth="1"/>
    <col min="2" max="2" width="19.7109375" customWidth="1"/>
    <col min="4" max="4" width="41.5703125" customWidth="1"/>
    <col min="5" max="5" width="26.7109375" customWidth="1"/>
    <col min="6" max="6" width="32.85546875" customWidth="1"/>
    <col min="7" max="7" width="14.7109375" customWidth="1"/>
    <col min="8" max="8" width="17.140625" customWidth="1"/>
  </cols>
  <sheetData>
    <row r="1" spans="1:8" x14ac:dyDescent="0.25">
      <c r="A1" s="1" t="s">
        <v>0</v>
      </c>
      <c r="B1" s="2"/>
      <c r="C1" s="2"/>
      <c r="D1" s="2"/>
      <c r="E1" s="2"/>
      <c r="F1" s="2"/>
      <c r="G1" s="2"/>
      <c r="H1" s="3"/>
    </row>
    <row r="2" spans="1:8" x14ac:dyDescent="0.25">
      <c r="A2" s="4"/>
      <c r="B2" s="5"/>
      <c r="C2" s="5"/>
      <c r="D2" s="5"/>
      <c r="E2" s="5"/>
      <c r="F2" s="5"/>
      <c r="G2" s="5"/>
      <c r="H2" s="6"/>
    </row>
    <row r="3" spans="1:8" x14ac:dyDescent="0.25">
      <c r="A3" s="4"/>
      <c r="B3" s="5"/>
      <c r="C3" s="5"/>
      <c r="D3" s="5"/>
      <c r="E3" s="5"/>
      <c r="F3" s="5"/>
      <c r="G3" s="5"/>
      <c r="H3" s="6"/>
    </row>
    <row r="4" spans="1:8" x14ac:dyDescent="0.25">
      <c r="A4" s="4"/>
      <c r="B4" s="5"/>
      <c r="C4" s="5"/>
      <c r="D4" s="5"/>
      <c r="E4" s="5"/>
      <c r="F4" s="5"/>
      <c r="G4" s="5"/>
      <c r="H4" s="6"/>
    </row>
    <row r="5" spans="1:8" x14ac:dyDescent="0.25">
      <c r="A5" s="4"/>
      <c r="B5" s="5"/>
      <c r="C5" s="5"/>
      <c r="D5" s="5"/>
      <c r="E5" s="5"/>
      <c r="F5" s="5"/>
      <c r="G5" s="5"/>
      <c r="H5" s="6"/>
    </row>
    <row r="6" spans="1:8" x14ac:dyDescent="0.25">
      <c r="A6" s="4"/>
      <c r="B6" s="5"/>
      <c r="C6" s="5"/>
      <c r="D6" s="5"/>
      <c r="E6" s="5"/>
      <c r="F6" s="5"/>
      <c r="G6" s="5"/>
      <c r="H6" s="6"/>
    </row>
    <row r="7" spans="1:8" ht="15.75" x14ac:dyDescent="0.25">
      <c r="A7" s="4" t="s">
        <v>1</v>
      </c>
      <c r="B7" s="5"/>
      <c r="C7" s="5"/>
      <c r="D7" s="5"/>
      <c r="E7" s="5"/>
      <c r="F7" s="5"/>
      <c r="G7" s="5"/>
      <c r="H7" s="6"/>
    </row>
    <row r="8" spans="1:8" ht="15.75" x14ac:dyDescent="0.25">
      <c r="A8" s="4" t="s">
        <v>46</v>
      </c>
      <c r="B8" s="5"/>
      <c r="C8" s="5"/>
      <c r="D8" s="5"/>
      <c r="E8" s="5"/>
      <c r="F8" s="5"/>
      <c r="G8" s="5"/>
      <c r="H8" s="6"/>
    </row>
    <row r="9" spans="1:8" ht="15.75" x14ac:dyDescent="0.25">
      <c r="A9" s="7" t="s">
        <v>3</v>
      </c>
      <c r="B9" s="8" t="s">
        <v>4</v>
      </c>
      <c r="C9" s="5" t="s">
        <v>5</v>
      </c>
      <c r="D9" s="5"/>
      <c r="E9" s="8" t="s">
        <v>6</v>
      </c>
      <c r="F9" s="8" t="s">
        <v>47</v>
      </c>
      <c r="G9" s="5" t="s">
        <v>8</v>
      </c>
      <c r="H9" s="6"/>
    </row>
    <row r="10" spans="1:8" ht="109.5" customHeight="1" x14ac:dyDescent="0.25">
      <c r="A10" s="22">
        <v>1</v>
      </c>
      <c r="B10" s="25" t="s">
        <v>48</v>
      </c>
      <c r="C10" s="20">
        <v>1.1000000000000001</v>
      </c>
      <c r="D10" s="20" t="s">
        <v>49</v>
      </c>
      <c r="E10" s="31" t="s">
        <v>10</v>
      </c>
      <c r="F10" s="31" t="s">
        <v>50</v>
      </c>
      <c r="G10" s="37" t="s">
        <v>16</v>
      </c>
      <c r="H10" s="38"/>
    </row>
    <row r="11" spans="1:8" ht="79.5" customHeight="1" x14ac:dyDescent="0.25">
      <c r="A11" s="23"/>
      <c r="B11" s="26"/>
      <c r="C11" s="20">
        <v>1.2</v>
      </c>
      <c r="D11" s="20" t="s">
        <v>51</v>
      </c>
      <c r="E11" s="32"/>
      <c r="F11" s="32"/>
      <c r="G11" s="39"/>
      <c r="H11" s="40"/>
    </row>
    <row r="12" spans="1:8" ht="82.5" customHeight="1" x14ac:dyDescent="0.25">
      <c r="A12" s="23"/>
      <c r="B12" s="26"/>
      <c r="C12" s="41">
        <v>1.3</v>
      </c>
      <c r="D12" s="20" t="s">
        <v>52</v>
      </c>
      <c r="E12" s="32"/>
      <c r="F12" s="32"/>
      <c r="G12" s="39"/>
      <c r="H12" s="40"/>
    </row>
    <row r="13" spans="1:8" ht="94.5" customHeight="1" x14ac:dyDescent="0.25">
      <c r="A13" s="23"/>
      <c r="B13" s="26"/>
      <c r="C13" s="41">
        <v>1.4</v>
      </c>
      <c r="D13" s="20" t="s">
        <v>53</v>
      </c>
      <c r="E13" s="32"/>
      <c r="F13" s="32"/>
      <c r="G13" s="39"/>
      <c r="H13" s="40"/>
    </row>
    <row r="14" spans="1:8" ht="108.75" customHeight="1" x14ac:dyDescent="0.25">
      <c r="A14" s="23"/>
      <c r="B14" s="26"/>
      <c r="C14" s="41">
        <v>1.5</v>
      </c>
      <c r="D14" s="20" t="s">
        <v>54</v>
      </c>
      <c r="E14" s="32"/>
      <c r="F14" s="32"/>
      <c r="G14" s="39"/>
      <c r="H14" s="40"/>
    </row>
    <row r="15" spans="1:8" ht="87.75" customHeight="1" x14ac:dyDescent="0.25">
      <c r="A15" s="23"/>
      <c r="B15" s="26"/>
      <c r="C15" s="41">
        <v>1.6</v>
      </c>
      <c r="D15" s="20" t="s">
        <v>55</v>
      </c>
      <c r="E15" s="32"/>
      <c r="F15" s="32"/>
      <c r="G15" s="39"/>
      <c r="H15" s="40"/>
    </row>
    <row r="16" spans="1:8" ht="78.75" customHeight="1" x14ac:dyDescent="0.25">
      <c r="A16" s="24"/>
      <c r="B16" s="27"/>
      <c r="C16" s="41">
        <v>1.7</v>
      </c>
      <c r="D16" s="20" t="s">
        <v>56</v>
      </c>
      <c r="E16" s="33"/>
      <c r="F16" s="33"/>
      <c r="G16" s="42"/>
      <c r="H16" s="43"/>
    </row>
    <row r="17" spans="1:8" ht="110.25" customHeight="1" x14ac:dyDescent="0.25">
      <c r="A17" s="4">
        <v>2</v>
      </c>
      <c r="B17" s="9" t="s">
        <v>57</v>
      </c>
      <c r="C17" s="20">
        <v>2.1</v>
      </c>
      <c r="D17" s="20" t="s">
        <v>58</v>
      </c>
      <c r="E17" s="10" t="s">
        <v>59</v>
      </c>
      <c r="F17" s="10" t="s">
        <v>50</v>
      </c>
      <c r="G17" s="10" t="s">
        <v>16</v>
      </c>
      <c r="H17" s="12"/>
    </row>
    <row r="18" spans="1:8" ht="100.5" customHeight="1" x14ac:dyDescent="0.25">
      <c r="A18" s="4"/>
      <c r="B18" s="9"/>
      <c r="C18" s="20">
        <v>2.2000000000000002</v>
      </c>
      <c r="D18" s="20" t="s">
        <v>60</v>
      </c>
      <c r="E18" s="10"/>
      <c r="F18" s="10"/>
      <c r="G18" s="10"/>
      <c r="H18" s="12"/>
    </row>
    <row r="19" spans="1:8" ht="78.75" customHeight="1" x14ac:dyDescent="0.25">
      <c r="A19" s="4"/>
      <c r="B19" s="9"/>
      <c r="C19" s="41">
        <v>2.2999999999999998</v>
      </c>
      <c r="D19" s="20" t="s">
        <v>61</v>
      </c>
      <c r="E19" s="10"/>
      <c r="F19" s="10"/>
      <c r="G19" s="10"/>
      <c r="H19" s="12"/>
    </row>
    <row r="20" spans="1:8" ht="113.25" customHeight="1" x14ac:dyDescent="0.25">
      <c r="A20" s="4"/>
      <c r="B20" s="9"/>
      <c r="C20" s="41">
        <v>2.4</v>
      </c>
      <c r="D20" s="20" t="s">
        <v>62</v>
      </c>
      <c r="E20" s="10"/>
      <c r="F20" s="10"/>
      <c r="G20" s="10"/>
      <c r="H20" s="12"/>
    </row>
    <row r="21" spans="1:8" ht="78" customHeight="1" x14ac:dyDescent="0.25">
      <c r="A21" s="22">
        <v>3</v>
      </c>
      <c r="B21" s="25" t="s">
        <v>63</v>
      </c>
      <c r="C21" s="20">
        <v>3.1</v>
      </c>
      <c r="D21" s="20" t="s">
        <v>64</v>
      </c>
      <c r="E21" s="31" t="s">
        <v>10</v>
      </c>
      <c r="F21" s="10" t="s">
        <v>50</v>
      </c>
      <c r="G21" s="37" t="s">
        <v>16</v>
      </c>
      <c r="H21" s="38"/>
    </row>
    <row r="22" spans="1:8" ht="73.5" customHeight="1" x14ac:dyDescent="0.25">
      <c r="A22" s="23"/>
      <c r="B22" s="26"/>
      <c r="C22" s="20">
        <v>3.2</v>
      </c>
      <c r="D22" s="20" t="s">
        <v>65</v>
      </c>
      <c r="E22" s="32"/>
      <c r="F22" s="10"/>
      <c r="G22" s="39"/>
      <c r="H22" s="40"/>
    </row>
    <row r="23" spans="1:8" ht="63.75" customHeight="1" x14ac:dyDescent="0.25">
      <c r="A23" s="23"/>
      <c r="B23" s="26"/>
      <c r="C23" s="41">
        <v>3.3</v>
      </c>
      <c r="D23" s="20" t="s">
        <v>66</v>
      </c>
      <c r="E23" s="32"/>
      <c r="F23" s="10"/>
      <c r="G23" s="39"/>
      <c r="H23" s="40"/>
    </row>
    <row r="24" spans="1:8" ht="121.5" customHeight="1" x14ac:dyDescent="0.25">
      <c r="A24" s="23"/>
      <c r="B24" s="26"/>
      <c r="C24" s="41">
        <v>3.4</v>
      </c>
      <c r="D24" s="20" t="s">
        <v>67</v>
      </c>
      <c r="E24" s="32"/>
      <c r="F24" s="10"/>
      <c r="G24" s="39"/>
      <c r="H24" s="40"/>
    </row>
    <row r="25" spans="1:8" ht="90.75" customHeight="1" x14ac:dyDescent="0.25">
      <c r="A25" s="23"/>
      <c r="B25" s="26"/>
      <c r="C25" s="20">
        <v>3.5</v>
      </c>
      <c r="D25" s="20" t="s">
        <v>68</v>
      </c>
      <c r="E25" s="33"/>
      <c r="F25" s="10"/>
      <c r="G25" s="42"/>
      <c r="H25" s="43"/>
    </row>
    <row r="26" spans="1:8" ht="87.75" customHeight="1" x14ac:dyDescent="0.25">
      <c r="A26" s="4">
        <v>4</v>
      </c>
      <c r="B26" s="9" t="s">
        <v>69</v>
      </c>
      <c r="C26" s="20">
        <v>4.0999999999999996</v>
      </c>
      <c r="D26" s="20" t="s">
        <v>70</v>
      </c>
      <c r="E26" s="10" t="s">
        <v>10</v>
      </c>
      <c r="F26" s="10" t="s">
        <v>50</v>
      </c>
      <c r="G26" s="10" t="s">
        <v>16</v>
      </c>
      <c r="H26" s="12"/>
    </row>
    <row r="27" spans="1:8" ht="51" customHeight="1" x14ac:dyDescent="0.25">
      <c r="A27" s="4"/>
      <c r="B27" s="9"/>
      <c r="C27" s="20">
        <v>4.2</v>
      </c>
      <c r="D27" s="20" t="s">
        <v>71</v>
      </c>
      <c r="E27" s="10"/>
      <c r="F27" s="10"/>
      <c r="G27" s="10"/>
      <c r="H27" s="12"/>
    </row>
    <row r="28" spans="1:8" ht="64.5" customHeight="1" x14ac:dyDescent="0.25">
      <c r="A28" s="4"/>
      <c r="B28" s="9"/>
      <c r="C28" s="41">
        <v>4.3</v>
      </c>
      <c r="D28" s="20" t="s">
        <v>72</v>
      </c>
      <c r="E28" s="10"/>
      <c r="F28" s="10"/>
      <c r="G28" s="10"/>
      <c r="H28" s="12"/>
    </row>
    <row r="29" spans="1:8" ht="40.5" customHeight="1" x14ac:dyDescent="0.25">
      <c r="A29" s="4"/>
      <c r="B29" s="9"/>
      <c r="C29" s="41">
        <v>4.4000000000000004</v>
      </c>
      <c r="D29" s="20" t="s">
        <v>73</v>
      </c>
      <c r="E29" s="10"/>
      <c r="F29" s="10"/>
      <c r="G29" s="10"/>
      <c r="H29" s="12"/>
    </row>
    <row r="30" spans="1:8" ht="45.75" customHeight="1" x14ac:dyDescent="0.25">
      <c r="A30" s="4"/>
      <c r="B30" s="9"/>
      <c r="C30" s="41">
        <v>4.5</v>
      </c>
      <c r="D30" s="20" t="s">
        <v>74</v>
      </c>
      <c r="E30" s="10"/>
      <c r="F30" s="10"/>
      <c r="G30" s="10"/>
      <c r="H30" s="12"/>
    </row>
    <row r="31" spans="1:8" ht="55.5" customHeight="1" x14ac:dyDescent="0.25">
      <c r="A31" s="4">
        <v>5</v>
      </c>
      <c r="B31" s="9" t="s">
        <v>15</v>
      </c>
      <c r="C31" s="20">
        <v>5.0999999999999996</v>
      </c>
      <c r="D31" s="20" t="s">
        <v>75</v>
      </c>
      <c r="E31" s="10" t="s">
        <v>10</v>
      </c>
      <c r="F31" s="20" t="s">
        <v>76</v>
      </c>
      <c r="G31" s="10" t="s">
        <v>16</v>
      </c>
      <c r="H31" s="12"/>
    </row>
    <row r="32" spans="1:8" ht="54.75" customHeight="1" x14ac:dyDescent="0.25">
      <c r="A32" s="4"/>
      <c r="B32" s="9"/>
      <c r="C32" s="20">
        <v>5.2</v>
      </c>
      <c r="D32" s="20" t="s">
        <v>77</v>
      </c>
      <c r="E32" s="10"/>
      <c r="F32" s="20" t="s">
        <v>78</v>
      </c>
      <c r="G32" s="10"/>
      <c r="H32" s="12"/>
    </row>
    <row r="33" spans="1:8" ht="88.5" customHeight="1" thickBot="1" x14ac:dyDescent="0.3">
      <c r="A33" s="15"/>
      <c r="B33" s="16"/>
      <c r="C33" s="34">
        <v>5.3</v>
      </c>
      <c r="D33" s="34" t="s">
        <v>79</v>
      </c>
      <c r="E33" s="17"/>
      <c r="F33" s="34" t="s">
        <v>76</v>
      </c>
      <c r="G33" s="17"/>
      <c r="H33" s="19"/>
    </row>
  </sheetData>
  <mergeCells count="29">
    <mergeCell ref="A26:A30"/>
    <mergeCell ref="B26:B30"/>
    <mergeCell ref="E26:E30"/>
    <mergeCell ref="F26:F30"/>
    <mergeCell ref="G26:H30"/>
    <mergeCell ref="A31:A33"/>
    <mergeCell ref="B31:B33"/>
    <mergeCell ref="E31:E33"/>
    <mergeCell ref="G31:H33"/>
    <mergeCell ref="A17:A20"/>
    <mergeCell ref="B17:B20"/>
    <mergeCell ref="E17:E20"/>
    <mergeCell ref="F17:F20"/>
    <mergeCell ref="G17:H20"/>
    <mergeCell ref="A21:A25"/>
    <mergeCell ref="B21:B25"/>
    <mergeCell ref="E21:E25"/>
    <mergeCell ref="F21:F25"/>
    <mergeCell ref="G21:H25"/>
    <mergeCell ref="A1:H6"/>
    <mergeCell ref="A7:H7"/>
    <mergeCell ref="A8:H8"/>
    <mergeCell ref="C9:D9"/>
    <mergeCell ref="G9:H9"/>
    <mergeCell ref="A10:A16"/>
    <mergeCell ref="B10:B16"/>
    <mergeCell ref="E10:E16"/>
    <mergeCell ref="F10:F16"/>
    <mergeCell ref="G10:H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B17EB-0620-44BF-8518-14E686708B3E}">
  <dimension ref="A1:H43"/>
  <sheetViews>
    <sheetView topLeftCell="A40" workbookViewId="0">
      <selection activeCell="F39" sqref="F39:F42"/>
    </sheetView>
  </sheetViews>
  <sheetFormatPr defaultRowHeight="15" x14ac:dyDescent="0.25"/>
  <cols>
    <col min="1" max="1" width="14" customWidth="1"/>
    <col min="2" max="2" width="18.5703125" customWidth="1"/>
    <col min="3" max="3" width="7.7109375" customWidth="1"/>
    <col min="4" max="4" width="27.140625" customWidth="1"/>
    <col min="5" max="5" width="29" customWidth="1"/>
    <col min="6" max="6" width="24.7109375" customWidth="1"/>
    <col min="7" max="7" width="15.5703125" customWidth="1"/>
    <col min="8" max="8" width="26" customWidth="1"/>
  </cols>
  <sheetData>
    <row r="1" spans="1:8" x14ac:dyDescent="0.25">
      <c r="A1" s="49" t="s">
        <v>0</v>
      </c>
      <c r="B1" s="50"/>
      <c r="C1" s="50"/>
      <c r="D1" s="50"/>
      <c r="E1" s="50"/>
      <c r="F1" s="50"/>
      <c r="G1" s="50"/>
      <c r="H1" s="51"/>
    </row>
    <row r="2" spans="1:8" x14ac:dyDescent="0.25">
      <c r="A2" s="52"/>
      <c r="B2" s="53"/>
      <c r="C2" s="53"/>
      <c r="D2" s="53"/>
      <c r="E2" s="53"/>
      <c r="F2" s="53"/>
      <c r="G2" s="53"/>
      <c r="H2" s="54"/>
    </row>
    <row r="3" spans="1:8" x14ac:dyDescent="0.25">
      <c r="A3" s="52"/>
      <c r="B3" s="53"/>
      <c r="C3" s="53"/>
      <c r="D3" s="53"/>
      <c r="E3" s="53"/>
      <c r="F3" s="53"/>
      <c r="G3" s="53"/>
      <c r="H3" s="54"/>
    </row>
    <row r="4" spans="1:8" x14ac:dyDescent="0.25">
      <c r="A4" s="52"/>
      <c r="B4" s="53"/>
      <c r="C4" s="53"/>
      <c r="D4" s="53"/>
      <c r="E4" s="53"/>
      <c r="F4" s="53"/>
      <c r="G4" s="53"/>
      <c r="H4" s="54"/>
    </row>
    <row r="5" spans="1:8" x14ac:dyDescent="0.25">
      <c r="A5" s="52"/>
      <c r="B5" s="53"/>
      <c r="C5" s="53"/>
      <c r="D5" s="53"/>
      <c r="E5" s="53"/>
      <c r="F5" s="53"/>
      <c r="G5" s="53"/>
      <c r="H5" s="54"/>
    </row>
    <row r="6" spans="1:8" x14ac:dyDescent="0.25">
      <c r="A6" s="52"/>
      <c r="B6" s="53"/>
      <c r="C6" s="53"/>
      <c r="D6" s="53"/>
      <c r="E6" s="53"/>
      <c r="F6" s="53"/>
      <c r="G6" s="53"/>
      <c r="H6" s="54"/>
    </row>
    <row r="7" spans="1:8" x14ac:dyDescent="0.25">
      <c r="A7" s="55" t="s">
        <v>1</v>
      </c>
      <c r="B7" s="56"/>
      <c r="C7" s="56"/>
      <c r="D7" s="56"/>
      <c r="E7" s="56"/>
      <c r="F7" s="56"/>
      <c r="G7" s="56"/>
      <c r="H7" s="57"/>
    </row>
    <row r="8" spans="1:8" x14ac:dyDescent="0.25">
      <c r="A8" s="55" t="s">
        <v>80</v>
      </c>
      <c r="B8" s="56"/>
      <c r="C8" s="56"/>
      <c r="D8" s="56"/>
      <c r="E8" s="56"/>
      <c r="F8" s="56"/>
      <c r="G8" s="56"/>
      <c r="H8" s="57"/>
    </row>
    <row r="9" spans="1:8" ht="45" x14ac:dyDescent="0.25">
      <c r="A9" s="58" t="s">
        <v>3</v>
      </c>
      <c r="B9" s="59" t="s">
        <v>4</v>
      </c>
      <c r="C9" s="56" t="s">
        <v>5</v>
      </c>
      <c r="D9" s="56"/>
      <c r="E9" s="59" t="s">
        <v>6</v>
      </c>
      <c r="F9" s="59" t="s">
        <v>7</v>
      </c>
      <c r="G9" s="56" t="s">
        <v>8</v>
      </c>
      <c r="H9" s="57"/>
    </row>
    <row r="10" spans="1:8" ht="126" x14ac:dyDescent="0.25">
      <c r="A10" s="60">
        <v>1</v>
      </c>
      <c r="B10" s="9" t="s">
        <v>81</v>
      </c>
      <c r="C10" s="20">
        <v>1.1000000000000001</v>
      </c>
      <c r="D10" s="20" t="s">
        <v>82</v>
      </c>
      <c r="E10" s="20" t="s">
        <v>83</v>
      </c>
      <c r="F10" s="61" t="s">
        <v>84</v>
      </c>
      <c r="G10" s="10" t="s">
        <v>85</v>
      </c>
      <c r="H10" s="12"/>
    </row>
    <row r="11" spans="1:8" ht="63" x14ac:dyDescent="0.25">
      <c r="A11" s="60"/>
      <c r="B11" s="9"/>
      <c r="C11" s="20">
        <v>1.2</v>
      </c>
      <c r="D11" s="20" t="s">
        <v>86</v>
      </c>
      <c r="E11" s="20" t="s">
        <v>87</v>
      </c>
      <c r="F11" s="61" t="s">
        <v>88</v>
      </c>
      <c r="G11" s="10" t="s">
        <v>89</v>
      </c>
      <c r="H11" s="12"/>
    </row>
    <row r="12" spans="1:8" ht="110.25" x14ac:dyDescent="0.25">
      <c r="A12" s="60"/>
      <c r="B12" s="9"/>
      <c r="C12" s="20">
        <v>1.3</v>
      </c>
      <c r="D12" s="20" t="s">
        <v>90</v>
      </c>
      <c r="E12" s="20" t="s">
        <v>91</v>
      </c>
      <c r="F12" s="61" t="s">
        <v>92</v>
      </c>
      <c r="G12" s="10" t="s">
        <v>93</v>
      </c>
      <c r="H12" s="12"/>
    </row>
    <row r="13" spans="1:8" ht="63" x14ac:dyDescent="0.25">
      <c r="A13" s="60"/>
      <c r="B13" s="9"/>
      <c r="C13" s="20">
        <v>1.4</v>
      </c>
      <c r="D13" s="20" t="s">
        <v>94</v>
      </c>
      <c r="E13" s="20" t="s">
        <v>95</v>
      </c>
      <c r="F13" s="61" t="s">
        <v>96</v>
      </c>
      <c r="G13" s="10" t="s">
        <v>97</v>
      </c>
      <c r="H13" s="12"/>
    </row>
    <row r="14" spans="1:8" ht="94.5" x14ac:dyDescent="0.25">
      <c r="A14" s="60"/>
      <c r="B14" s="9"/>
      <c r="C14" s="20">
        <v>1.5</v>
      </c>
      <c r="D14" s="20" t="s">
        <v>98</v>
      </c>
      <c r="E14" s="20" t="s">
        <v>99</v>
      </c>
      <c r="F14" s="61">
        <v>53758</v>
      </c>
      <c r="G14" s="10" t="s">
        <v>100</v>
      </c>
      <c r="H14" s="12"/>
    </row>
    <row r="15" spans="1:8" ht="267.75" x14ac:dyDescent="0.25">
      <c r="A15" s="60"/>
      <c r="B15" s="9"/>
      <c r="C15" s="20">
        <v>1.6</v>
      </c>
      <c r="D15" s="20" t="s">
        <v>101</v>
      </c>
      <c r="E15" s="20" t="s">
        <v>102</v>
      </c>
      <c r="F15" s="61" t="s">
        <v>103</v>
      </c>
      <c r="G15" s="10" t="s">
        <v>104</v>
      </c>
      <c r="H15" s="12"/>
    </row>
    <row r="16" spans="1:8" ht="63" x14ac:dyDescent="0.25">
      <c r="A16" s="60"/>
      <c r="B16" s="9"/>
      <c r="C16" s="20">
        <v>1.7</v>
      </c>
      <c r="D16" s="20" t="s">
        <v>105</v>
      </c>
      <c r="E16" s="20" t="s">
        <v>106</v>
      </c>
      <c r="F16" s="61" t="s">
        <v>107</v>
      </c>
      <c r="G16" s="10" t="s">
        <v>108</v>
      </c>
      <c r="H16" s="12"/>
    </row>
    <row r="17" spans="1:8" ht="110.25" x14ac:dyDescent="0.25">
      <c r="A17" s="60"/>
      <c r="B17" s="9"/>
      <c r="C17" s="20">
        <v>1.8</v>
      </c>
      <c r="D17" s="20" t="s">
        <v>109</v>
      </c>
      <c r="E17" s="20" t="s">
        <v>110</v>
      </c>
      <c r="F17" s="61">
        <v>105000</v>
      </c>
      <c r="G17" s="10" t="s">
        <v>111</v>
      </c>
      <c r="H17" s="12"/>
    </row>
    <row r="18" spans="1:8" ht="63" x14ac:dyDescent="0.25">
      <c r="A18" s="60">
        <v>2</v>
      </c>
      <c r="B18" s="9" t="s">
        <v>14</v>
      </c>
      <c r="C18" s="20">
        <v>2.1</v>
      </c>
      <c r="D18" s="20" t="s">
        <v>112</v>
      </c>
      <c r="E18" s="20" t="s">
        <v>113</v>
      </c>
      <c r="F18" s="61" t="s">
        <v>96</v>
      </c>
      <c r="G18" s="10" t="s">
        <v>114</v>
      </c>
      <c r="H18" s="12"/>
    </row>
    <row r="19" spans="1:8" ht="94.5" x14ac:dyDescent="0.25">
      <c r="A19" s="60"/>
      <c r="B19" s="9"/>
      <c r="C19" s="20">
        <v>2.2000000000000002</v>
      </c>
      <c r="D19" s="20" t="s">
        <v>115</v>
      </c>
      <c r="E19" s="20" t="s">
        <v>116</v>
      </c>
      <c r="F19" s="61" t="s">
        <v>117</v>
      </c>
      <c r="G19" s="10" t="s">
        <v>118</v>
      </c>
      <c r="H19" s="12"/>
    </row>
    <row r="20" spans="1:8" ht="94.5" x14ac:dyDescent="0.25">
      <c r="A20" s="60"/>
      <c r="B20" s="9"/>
      <c r="C20" s="41">
        <v>2.2999999999999998</v>
      </c>
      <c r="D20" s="20" t="s">
        <v>119</v>
      </c>
      <c r="E20" s="20" t="s">
        <v>120</v>
      </c>
      <c r="F20" s="61" t="s">
        <v>121</v>
      </c>
      <c r="G20" s="10" t="s">
        <v>122</v>
      </c>
      <c r="H20" s="12"/>
    </row>
    <row r="21" spans="1:8" ht="63" x14ac:dyDescent="0.25">
      <c r="A21" s="60"/>
      <c r="B21" s="9"/>
      <c r="C21" s="41">
        <v>2.4</v>
      </c>
      <c r="D21" s="20" t="s">
        <v>105</v>
      </c>
      <c r="E21" s="20" t="s">
        <v>116</v>
      </c>
      <c r="F21" s="61" t="s">
        <v>123</v>
      </c>
      <c r="G21" s="10" t="s">
        <v>124</v>
      </c>
      <c r="H21" s="12"/>
    </row>
    <row r="22" spans="1:8" ht="126" x14ac:dyDescent="0.25">
      <c r="A22" s="60"/>
      <c r="B22" s="9"/>
      <c r="C22" s="41">
        <v>2.5</v>
      </c>
      <c r="D22" s="20" t="s">
        <v>125</v>
      </c>
      <c r="E22" s="20" t="s">
        <v>116</v>
      </c>
      <c r="F22" s="61" t="s">
        <v>126</v>
      </c>
      <c r="G22" s="10" t="s">
        <v>127</v>
      </c>
      <c r="H22" s="12"/>
    </row>
    <row r="23" spans="1:8" ht="78.75" x14ac:dyDescent="0.25">
      <c r="A23" s="60"/>
      <c r="B23" s="9"/>
      <c r="C23" s="41">
        <v>2.6</v>
      </c>
      <c r="D23" s="20" t="s">
        <v>128</v>
      </c>
      <c r="E23" s="20" t="s">
        <v>129</v>
      </c>
      <c r="F23" s="61" t="s">
        <v>130</v>
      </c>
      <c r="G23" s="10" t="s">
        <v>131</v>
      </c>
      <c r="H23" s="12"/>
    </row>
    <row r="24" spans="1:8" ht="63" x14ac:dyDescent="0.25">
      <c r="A24" s="60"/>
      <c r="B24" s="9"/>
      <c r="C24" s="41">
        <v>2.7</v>
      </c>
      <c r="D24" s="20" t="s">
        <v>132</v>
      </c>
      <c r="E24" s="20" t="s">
        <v>133</v>
      </c>
      <c r="F24" s="61">
        <v>399658.4</v>
      </c>
      <c r="G24" s="10" t="s">
        <v>134</v>
      </c>
      <c r="H24" s="12"/>
    </row>
    <row r="25" spans="1:8" ht="73.5" customHeight="1" x14ac:dyDescent="0.25">
      <c r="A25" s="60">
        <v>3</v>
      </c>
      <c r="B25" s="9" t="s">
        <v>135</v>
      </c>
      <c r="C25" s="41">
        <v>3.1</v>
      </c>
      <c r="D25" s="20" t="s">
        <v>136</v>
      </c>
      <c r="E25" s="20" t="s">
        <v>137</v>
      </c>
      <c r="F25" s="20" t="s">
        <v>138</v>
      </c>
      <c r="G25" s="10" t="s">
        <v>139</v>
      </c>
      <c r="H25" s="12"/>
    </row>
    <row r="26" spans="1:8" ht="100.5" customHeight="1" x14ac:dyDescent="0.25">
      <c r="A26" s="60"/>
      <c r="B26" s="9"/>
      <c r="C26" s="41">
        <v>3.2</v>
      </c>
      <c r="D26" s="20" t="s">
        <v>140</v>
      </c>
      <c r="E26" s="20" t="s">
        <v>141</v>
      </c>
      <c r="F26" s="20" t="s">
        <v>142</v>
      </c>
      <c r="G26" s="10" t="s">
        <v>139</v>
      </c>
      <c r="H26" s="12"/>
    </row>
    <row r="27" spans="1:8" ht="87.75" customHeight="1" x14ac:dyDescent="0.25">
      <c r="A27" s="60"/>
      <c r="B27" s="9"/>
      <c r="C27" s="41">
        <v>3.3</v>
      </c>
      <c r="D27" s="20" t="s">
        <v>143</v>
      </c>
      <c r="E27" s="20" t="s">
        <v>141</v>
      </c>
      <c r="F27" s="20" t="s">
        <v>144</v>
      </c>
      <c r="G27" s="10" t="s">
        <v>139</v>
      </c>
      <c r="H27" s="12"/>
    </row>
    <row r="28" spans="1:8" ht="78" customHeight="1" x14ac:dyDescent="0.25">
      <c r="A28" s="60"/>
      <c r="B28" s="9"/>
      <c r="C28" s="41">
        <v>3.4</v>
      </c>
      <c r="D28" s="20" t="s">
        <v>145</v>
      </c>
      <c r="E28" s="20" t="s">
        <v>146</v>
      </c>
      <c r="F28" s="20" t="s">
        <v>147</v>
      </c>
      <c r="G28" s="10" t="s">
        <v>139</v>
      </c>
      <c r="H28" s="12"/>
    </row>
    <row r="29" spans="1:8" ht="43.5" customHeight="1" x14ac:dyDescent="0.25">
      <c r="A29" s="60"/>
      <c r="B29" s="9"/>
      <c r="C29" s="41">
        <v>3.5</v>
      </c>
      <c r="D29" s="20" t="s">
        <v>148</v>
      </c>
      <c r="E29" s="20" t="s">
        <v>149</v>
      </c>
      <c r="F29" s="41" t="s">
        <v>150</v>
      </c>
      <c r="G29" s="10" t="s">
        <v>139</v>
      </c>
      <c r="H29" s="12"/>
    </row>
    <row r="30" spans="1:8" ht="44.25" customHeight="1" x14ac:dyDescent="0.25">
      <c r="A30" s="60"/>
      <c r="B30" s="9"/>
      <c r="C30" s="41">
        <v>3.6</v>
      </c>
      <c r="D30" s="20" t="s">
        <v>151</v>
      </c>
      <c r="E30" s="20" t="s">
        <v>152</v>
      </c>
      <c r="F30" s="41" t="s">
        <v>153</v>
      </c>
      <c r="G30" s="10" t="s">
        <v>139</v>
      </c>
      <c r="H30" s="12"/>
    </row>
    <row r="31" spans="1:8" ht="93" customHeight="1" x14ac:dyDescent="0.25">
      <c r="A31" s="60">
        <v>4</v>
      </c>
      <c r="B31" s="9" t="s">
        <v>154</v>
      </c>
      <c r="C31" s="41">
        <v>4.0999999999999996</v>
      </c>
      <c r="D31" s="20" t="s">
        <v>155</v>
      </c>
      <c r="E31" s="20">
        <v>2024</v>
      </c>
      <c r="F31" s="20"/>
      <c r="G31" s="62">
        <v>0.23369999999999999</v>
      </c>
      <c r="H31" s="12"/>
    </row>
    <row r="32" spans="1:8" ht="75" customHeight="1" x14ac:dyDescent="0.25">
      <c r="A32" s="60"/>
      <c r="B32" s="9"/>
      <c r="C32" s="41">
        <v>4.2</v>
      </c>
      <c r="D32" s="20" t="s">
        <v>156</v>
      </c>
      <c r="E32" s="20">
        <v>2024</v>
      </c>
      <c r="F32" s="20"/>
      <c r="G32" s="62" t="s">
        <v>157</v>
      </c>
      <c r="H32" s="12"/>
    </row>
    <row r="33" spans="1:8" ht="70.5" customHeight="1" x14ac:dyDescent="0.25">
      <c r="A33" s="60"/>
      <c r="B33" s="9"/>
      <c r="C33" s="41">
        <v>4.3</v>
      </c>
      <c r="D33" s="20" t="s">
        <v>158</v>
      </c>
      <c r="E33" s="20">
        <v>2024</v>
      </c>
      <c r="F33" s="20"/>
      <c r="G33" s="63">
        <v>0.83</v>
      </c>
      <c r="H33" s="12"/>
    </row>
    <row r="34" spans="1:8" ht="78" customHeight="1" x14ac:dyDescent="0.25">
      <c r="A34" s="60"/>
      <c r="B34" s="9"/>
      <c r="C34" s="41">
        <v>4.4000000000000004</v>
      </c>
      <c r="D34" s="20" t="s">
        <v>159</v>
      </c>
      <c r="E34" s="20">
        <v>2024</v>
      </c>
      <c r="F34" s="20"/>
      <c r="G34" s="63" t="s">
        <v>160</v>
      </c>
      <c r="H34" s="64"/>
    </row>
    <row r="35" spans="1:8" ht="74.25" customHeight="1" x14ac:dyDescent="0.25">
      <c r="A35" s="60"/>
      <c r="B35" s="9"/>
      <c r="C35" s="41">
        <v>4.5</v>
      </c>
      <c r="D35" s="20" t="s">
        <v>161</v>
      </c>
      <c r="E35" s="20">
        <v>2024</v>
      </c>
      <c r="F35" s="20"/>
      <c r="G35" s="63" t="s">
        <v>160</v>
      </c>
      <c r="H35" s="64"/>
    </row>
    <row r="36" spans="1:8" ht="68.25" customHeight="1" x14ac:dyDescent="0.25">
      <c r="A36" s="60"/>
      <c r="B36" s="9"/>
      <c r="C36" s="41">
        <v>4.5999999999999996</v>
      </c>
      <c r="D36" s="20" t="s">
        <v>162</v>
      </c>
      <c r="E36" s="20">
        <v>2024</v>
      </c>
      <c r="F36" s="20"/>
      <c r="G36" s="63">
        <v>0.8</v>
      </c>
      <c r="H36" s="64"/>
    </row>
    <row r="37" spans="1:8" ht="69" customHeight="1" x14ac:dyDescent="0.25">
      <c r="A37" s="60"/>
      <c r="B37" s="9"/>
      <c r="C37" s="41">
        <v>4.7</v>
      </c>
      <c r="D37" s="20" t="s">
        <v>163</v>
      </c>
      <c r="E37" s="20">
        <v>2024</v>
      </c>
      <c r="F37" s="20"/>
      <c r="G37" s="63">
        <v>1</v>
      </c>
      <c r="H37" s="64"/>
    </row>
    <row r="38" spans="1:8" ht="74.25" customHeight="1" x14ac:dyDescent="0.25">
      <c r="A38" s="60"/>
      <c r="B38" s="9"/>
      <c r="C38" s="41">
        <v>4.8</v>
      </c>
      <c r="D38" s="20" t="s">
        <v>164</v>
      </c>
      <c r="E38" s="20">
        <v>2024</v>
      </c>
      <c r="F38" s="20"/>
      <c r="G38" s="63">
        <v>1</v>
      </c>
      <c r="H38" s="12"/>
    </row>
    <row r="39" spans="1:8" ht="47.25" customHeight="1" x14ac:dyDescent="0.25">
      <c r="A39" s="60">
        <v>5</v>
      </c>
      <c r="B39" s="9" t="s">
        <v>165</v>
      </c>
      <c r="C39" s="41">
        <v>5.0999999999999996</v>
      </c>
      <c r="D39" s="20" t="s">
        <v>171</v>
      </c>
      <c r="E39" s="10" t="s">
        <v>21</v>
      </c>
      <c r="F39" s="20" t="s">
        <v>170</v>
      </c>
      <c r="G39" s="63" t="s">
        <v>166</v>
      </c>
      <c r="H39" s="64"/>
    </row>
    <row r="40" spans="1:8" ht="47.25" customHeight="1" x14ac:dyDescent="0.25">
      <c r="A40" s="60"/>
      <c r="B40" s="9"/>
      <c r="C40" s="41">
        <v>5.2</v>
      </c>
      <c r="D40" s="20" t="s">
        <v>173</v>
      </c>
      <c r="E40" s="10"/>
      <c r="F40" s="20" t="s">
        <v>172</v>
      </c>
      <c r="G40" s="63" t="s">
        <v>167</v>
      </c>
      <c r="H40" s="64"/>
    </row>
    <row r="41" spans="1:8" ht="63" customHeight="1" x14ac:dyDescent="0.25">
      <c r="A41" s="60"/>
      <c r="B41" s="9"/>
      <c r="C41" s="41">
        <v>5.3</v>
      </c>
      <c r="D41" s="20" t="s">
        <v>175</v>
      </c>
      <c r="E41" s="10"/>
      <c r="F41" s="20" t="s">
        <v>174</v>
      </c>
      <c r="G41" s="63" t="s">
        <v>168</v>
      </c>
      <c r="H41" s="64"/>
    </row>
    <row r="42" spans="1:8" ht="48" customHeight="1" thickBot="1" x14ac:dyDescent="0.3">
      <c r="A42" s="65"/>
      <c r="B42" s="16"/>
      <c r="C42" s="66">
        <v>5.4</v>
      </c>
      <c r="D42" s="34" t="s">
        <v>177</v>
      </c>
      <c r="E42" s="17"/>
      <c r="F42" s="34" t="s">
        <v>176</v>
      </c>
      <c r="G42" s="17" t="s">
        <v>169</v>
      </c>
      <c r="H42" s="19"/>
    </row>
    <row r="43" spans="1:8" ht="15.75" x14ac:dyDescent="0.25">
      <c r="E43" s="67"/>
      <c r="F43" s="68"/>
      <c r="G43" s="67"/>
      <c r="H43" s="67"/>
    </row>
  </sheetData>
  <mergeCells count="49">
    <mergeCell ref="G37:H37"/>
    <mergeCell ref="G38:H38"/>
    <mergeCell ref="A39:A42"/>
    <mergeCell ref="B39:B42"/>
    <mergeCell ref="E39:E42"/>
    <mergeCell ref="G39:H39"/>
    <mergeCell ref="G40:H40"/>
    <mergeCell ref="G41:H41"/>
    <mergeCell ref="G42:H42"/>
    <mergeCell ref="G29:H29"/>
    <mergeCell ref="G30:H30"/>
    <mergeCell ref="A31:A38"/>
    <mergeCell ref="B31:B38"/>
    <mergeCell ref="G31:H31"/>
    <mergeCell ref="G32:H32"/>
    <mergeCell ref="G33:H33"/>
    <mergeCell ref="G34:H34"/>
    <mergeCell ref="G35:H35"/>
    <mergeCell ref="G36:H36"/>
    <mergeCell ref="G21:H21"/>
    <mergeCell ref="G22:H22"/>
    <mergeCell ref="G23:H23"/>
    <mergeCell ref="G24:H24"/>
    <mergeCell ref="A25:A30"/>
    <mergeCell ref="B25:B30"/>
    <mergeCell ref="G25:H25"/>
    <mergeCell ref="G26:H26"/>
    <mergeCell ref="G27:H27"/>
    <mergeCell ref="G28:H28"/>
    <mergeCell ref="G13:H13"/>
    <mergeCell ref="G14:H14"/>
    <mergeCell ref="G15:H15"/>
    <mergeCell ref="G16:H16"/>
    <mergeCell ref="G17:H17"/>
    <mergeCell ref="A18:A24"/>
    <mergeCell ref="B18:B24"/>
    <mergeCell ref="G18:H18"/>
    <mergeCell ref="G19:H19"/>
    <mergeCell ref="G20:H20"/>
    <mergeCell ref="A1:H6"/>
    <mergeCell ref="A7:H7"/>
    <mergeCell ref="A8:H8"/>
    <mergeCell ref="C9:D9"/>
    <mergeCell ref="G9:H9"/>
    <mergeCell ref="A10:A17"/>
    <mergeCell ref="B10:B17"/>
    <mergeCell ref="G10:H10"/>
    <mergeCell ref="G11:H11"/>
    <mergeCell ref="G12:H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3F972-7A29-43AC-97FB-27D66B2E0734}">
  <dimension ref="A1:G100"/>
  <sheetViews>
    <sheetView zoomScaleNormal="100" workbookViewId="0">
      <selection activeCell="A10" sqref="A10:B45"/>
    </sheetView>
  </sheetViews>
  <sheetFormatPr defaultRowHeight="15" x14ac:dyDescent="0.25"/>
  <cols>
    <col min="1" max="1" width="15.140625" customWidth="1"/>
    <col min="2" max="2" width="25.140625" customWidth="1"/>
    <col min="3" max="3" width="9" customWidth="1"/>
    <col min="4" max="4" width="37.140625" customWidth="1"/>
    <col min="5" max="6" width="24" customWidth="1"/>
    <col min="7" max="7" width="32.140625" customWidth="1"/>
  </cols>
  <sheetData>
    <row r="1" spans="1:7" x14ac:dyDescent="0.25">
      <c r="A1" s="137" t="s">
        <v>0</v>
      </c>
      <c r="B1" s="138"/>
      <c r="C1" s="138"/>
      <c r="D1" s="138"/>
      <c r="E1" s="138"/>
      <c r="F1" s="138"/>
      <c r="G1" s="139"/>
    </row>
    <row r="2" spans="1:7" x14ac:dyDescent="0.25">
      <c r="A2" s="60"/>
      <c r="B2" s="140"/>
      <c r="C2" s="140"/>
      <c r="D2" s="140"/>
      <c r="E2" s="140"/>
      <c r="F2" s="140"/>
      <c r="G2" s="141"/>
    </row>
    <row r="3" spans="1:7" x14ac:dyDescent="0.25">
      <c r="A3" s="60"/>
      <c r="B3" s="140"/>
      <c r="C3" s="140"/>
      <c r="D3" s="140"/>
      <c r="E3" s="140"/>
      <c r="F3" s="140"/>
      <c r="G3" s="141"/>
    </row>
    <row r="4" spans="1:7" x14ac:dyDescent="0.25">
      <c r="A4" s="60"/>
      <c r="B4" s="140"/>
      <c r="C4" s="140"/>
      <c r="D4" s="140"/>
      <c r="E4" s="140"/>
      <c r="F4" s="140"/>
      <c r="G4" s="141"/>
    </row>
    <row r="5" spans="1:7" x14ac:dyDescent="0.25">
      <c r="A5" s="60"/>
      <c r="B5" s="140"/>
      <c r="C5" s="140"/>
      <c r="D5" s="140"/>
      <c r="E5" s="140"/>
      <c r="F5" s="140"/>
      <c r="G5" s="141"/>
    </row>
    <row r="6" spans="1:7" x14ac:dyDescent="0.25">
      <c r="A6" s="60"/>
      <c r="B6" s="140"/>
      <c r="C6" s="140"/>
      <c r="D6" s="140"/>
      <c r="E6" s="140"/>
      <c r="F6" s="140"/>
      <c r="G6" s="141"/>
    </row>
    <row r="7" spans="1:7" ht="15.75" x14ac:dyDescent="0.25">
      <c r="A7" s="60" t="s">
        <v>1</v>
      </c>
      <c r="B7" s="140"/>
      <c r="C7" s="140"/>
      <c r="D7" s="140"/>
      <c r="E7" s="140"/>
      <c r="F7" s="140"/>
      <c r="G7" s="141"/>
    </row>
    <row r="8" spans="1:7" ht="15.75" x14ac:dyDescent="0.25">
      <c r="A8" s="60" t="s">
        <v>515</v>
      </c>
      <c r="B8" s="140"/>
      <c r="C8" s="140"/>
      <c r="D8" s="140"/>
      <c r="E8" s="140"/>
      <c r="F8" s="140"/>
      <c r="G8" s="141"/>
    </row>
    <row r="9" spans="1:7" ht="15.75" x14ac:dyDescent="0.25">
      <c r="A9" s="69" t="s">
        <v>3</v>
      </c>
      <c r="B9" s="142" t="s">
        <v>4</v>
      </c>
      <c r="C9" s="140" t="s">
        <v>5</v>
      </c>
      <c r="D9" s="140"/>
      <c r="E9" s="153" t="s">
        <v>6</v>
      </c>
      <c r="F9" s="142" t="s">
        <v>7</v>
      </c>
      <c r="G9" s="154" t="s">
        <v>8</v>
      </c>
    </row>
    <row r="10" spans="1:7" ht="196.5" customHeight="1" x14ac:dyDescent="0.25">
      <c r="A10" s="4">
        <v>1</v>
      </c>
      <c r="B10" s="9" t="s">
        <v>81</v>
      </c>
      <c r="C10" s="20">
        <v>1.1000000000000001</v>
      </c>
      <c r="D10" s="20" t="s">
        <v>516</v>
      </c>
      <c r="E10" s="20" t="s">
        <v>517</v>
      </c>
      <c r="F10" s="155">
        <v>149982.60999999999</v>
      </c>
      <c r="G10" s="21" t="s">
        <v>518</v>
      </c>
    </row>
    <row r="11" spans="1:7" ht="101.25" customHeight="1" x14ac:dyDescent="0.25">
      <c r="A11" s="4"/>
      <c r="B11" s="9"/>
      <c r="C11" s="20">
        <v>1.2</v>
      </c>
      <c r="D11" s="20" t="s">
        <v>519</v>
      </c>
      <c r="E11" s="129" t="s">
        <v>520</v>
      </c>
      <c r="F11" s="155">
        <v>117334.07</v>
      </c>
      <c r="G11" s="21" t="s">
        <v>518</v>
      </c>
    </row>
    <row r="12" spans="1:7" ht="110.25" x14ac:dyDescent="0.25">
      <c r="A12" s="4"/>
      <c r="B12" s="9"/>
      <c r="C12" s="20">
        <v>1.3</v>
      </c>
      <c r="D12" s="20" t="s">
        <v>521</v>
      </c>
      <c r="E12" s="129" t="s">
        <v>522</v>
      </c>
      <c r="F12" s="155">
        <f>994112.03+99208.5</f>
        <v>1093320.53</v>
      </c>
      <c r="G12" s="21" t="s">
        <v>518</v>
      </c>
    </row>
    <row r="13" spans="1:7" ht="89.25" customHeight="1" x14ac:dyDescent="0.25">
      <c r="A13" s="4"/>
      <c r="B13" s="9"/>
      <c r="C13" s="20">
        <v>1.4</v>
      </c>
      <c r="D13" s="20" t="s">
        <v>523</v>
      </c>
      <c r="E13" s="129" t="s">
        <v>524</v>
      </c>
      <c r="F13" s="155">
        <v>174000</v>
      </c>
      <c r="G13" s="21" t="s">
        <v>518</v>
      </c>
    </row>
    <row r="14" spans="1:7" ht="84" customHeight="1" x14ac:dyDescent="0.25">
      <c r="A14" s="4"/>
      <c r="B14" s="9"/>
      <c r="C14" s="20">
        <v>1.5</v>
      </c>
      <c r="D14" s="20" t="s">
        <v>525</v>
      </c>
      <c r="E14" s="129" t="s">
        <v>524</v>
      </c>
      <c r="F14" s="155">
        <v>230000</v>
      </c>
      <c r="G14" s="21" t="s">
        <v>518</v>
      </c>
    </row>
    <row r="15" spans="1:7" ht="286.5" customHeight="1" x14ac:dyDescent="0.25">
      <c r="A15" s="4"/>
      <c r="B15" s="9"/>
      <c r="C15" s="20">
        <v>1.6</v>
      </c>
      <c r="D15" s="20" t="s">
        <v>526</v>
      </c>
      <c r="E15" s="20" t="s">
        <v>527</v>
      </c>
      <c r="F15" s="155">
        <f>1111154.72+110762.29</f>
        <v>1221917.01</v>
      </c>
      <c r="G15" s="21" t="s">
        <v>518</v>
      </c>
    </row>
    <row r="16" spans="1:7" ht="222.75" customHeight="1" x14ac:dyDescent="0.25">
      <c r="A16" s="4"/>
      <c r="B16" s="9"/>
      <c r="C16" s="20">
        <v>1.7</v>
      </c>
      <c r="D16" s="20" t="s">
        <v>528</v>
      </c>
      <c r="E16" s="20" t="s">
        <v>527</v>
      </c>
      <c r="F16" s="155">
        <v>178000</v>
      </c>
      <c r="G16" s="21" t="s">
        <v>518</v>
      </c>
    </row>
    <row r="17" spans="1:7" ht="251.25" customHeight="1" x14ac:dyDescent="0.25">
      <c r="A17" s="4"/>
      <c r="B17" s="9"/>
      <c r="C17" s="20">
        <v>1.8</v>
      </c>
      <c r="D17" s="20" t="s">
        <v>529</v>
      </c>
      <c r="E17" s="20" t="s">
        <v>527</v>
      </c>
      <c r="F17" s="155">
        <v>76000</v>
      </c>
      <c r="G17" s="21" t="s">
        <v>518</v>
      </c>
    </row>
    <row r="18" spans="1:7" ht="301.5" customHeight="1" x14ac:dyDescent="0.25">
      <c r="A18" s="4"/>
      <c r="B18" s="9"/>
      <c r="C18" s="20">
        <v>1.9</v>
      </c>
      <c r="D18" s="20" t="s">
        <v>530</v>
      </c>
      <c r="E18" s="20" t="s">
        <v>527</v>
      </c>
      <c r="F18" s="155">
        <v>84334.25</v>
      </c>
      <c r="G18" s="21" t="s">
        <v>518</v>
      </c>
    </row>
    <row r="19" spans="1:7" ht="291" customHeight="1" x14ac:dyDescent="0.25">
      <c r="A19" s="4"/>
      <c r="B19" s="9"/>
      <c r="C19" s="20" t="s">
        <v>531</v>
      </c>
      <c r="D19" s="20" t="s">
        <v>532</v>
      </c>
      <c r="E19" s="20" t="s">
        <v>527</v>
      </c>
      <c r="F19" s="155">
        <v>56513.41</v>
      </c>
      <c r="G19" s="21" t="s">
        <v>518</v>
      </c>
    </row>
    <row r="20" spans="1:7" ht="294" customHeight="1" x14ac:dyDescent="0.25">
      <c r="A20" s="4"/>
      <c r="B20" s="9"/>
      <c r="C20" s="20">
        <v>1.1100000000000001</v>
      </c>
      <c r="D20" s="20" t="s">
        <v>533</v>
      </c>
      <c r="E20" s="20" t="s">
        <v>527</v>
      </c>
      <c r="F20" s="155">
        <v>209478.15</v>
      </c>
      <c r="G20" s="21" t="s">
        <v>518</v>
      </c>
    </row>
    <row r="21" spans="1:7" ht="351" customHeight="1" x14ac:dyDescent="0.25">
      <c r="A21" s="4"/>
      <c r="B21" s="9"/>
      <c r="C21" s="20">
        <v>1.1200000000000001</v>
      </c>
      <c r="D21" s="20" t="s">
        <v>534</v>
      </c>
      <c r="E21" s="20" t="s">
        <v>535</v>
      </c>
      <c r="F21" s="155">
        <v>123485.5</v>
      </c>
      <c r="G21" s="21" t="s">
        <v>518</v>
      </c>
    </row>
    <row r="22" spans="1:7" ht="155.25" customHeight="1" x14ac:dyDescent="0.25">
      <c r="A22" s="4"/>
      <c r="B22" s="9"/>
      <c r="C22" s="20">
        <v>1.1299999999999999</v>
      </c>
      <c r="D22" s="20" t="s">
        <v>536</v>
      </c>
      <c r="E22" s="20" t="s">
        <v>527</v>
      </c>
      <c r="F22" s="156">
        <v>88219.199999999997</v>
      </c>
      <c r="G22" s="21" t="s">
        <v>518</v>
      </c>
    </row>
    <row r="23" spans="1:7" ht="235.5" customHeight="1" x14ac:dyDescent="0.25">
      <c r="A23" s="4"/>
      <c r="B23" s="9"/>
      <c r="C23" s="20">
        <v>1.1399999999999999</v>
      </c>
      <c r="D23" s="20" t="s">
        <v>537</v>
      </c>
      <c r="E23" s="20" t="s">
        <v>527</v>
      </c>
      <c r="F23" s="155">
        <v>177993.33</v>
      </c>
      <c r="G23" s="21" t="s">
        <v>518</v>
      </c>
    </row>
    <row r="24" spans="1:7" ht="232.5" customHeight="1" x14ac:dyDescent="0.25">
      <c r="A24" s="4"/>
      <c r="B24" s="9"/>
      <c r="C24" s="20">
        <v>1.1499999999999999</v>
      </c>
      <c r="D24" s="20" t="s">
        <v>538</v>
      </c>
      <c r="E24" s="20" t="s">
        <v>527</v>
      </c>
      <c r="F24" s="155">
        <v>140000</v>
      </c>
      <c r="G24" s="21" t="s">
        <v>518</v>
      </c>
    </row>
    <row r="25" spans="1:7" ht="276" customHeight="1" x14ac:dyDescent="0.25">
      <c r="A25" s="4"/>
      <c r="B25" s="9"/>
      <c r="C25" s="20">
        <v>1.1599999999999999</v>
      </c>
      <c r="D25" s="20" t="s">
        <v>539</v>
      </c>
      <c r="E25" s="20" t="s">
        <v>527</v>
      </c>
      <c r="F25" s="156">
        <v>145974</v>
      </c>
      <c r="G25" s="21" t="s">
        <v>518</v>
      </c>
    </row>
    <row r="26" spans="1:7" ht="198" customHeight="1" x14ac:dyDescent="0.25">
      <c r="A26" s="4"/>
      <c r="B26" s="9"/>
      <c r="C26" s="20">
        <v>1.17</v>
      </c>
      <c r="D26" s="20" t="s">
        <v>540</v>
      </c>
      <c r="E26" s="20" t="s">
        <v>527</v>
      </c>
      <c r="F26" s="155">
        <v>4191238.52</v>
      </c>
      <c r="G26" s="21" t="s">
        <v>518</v>
      </c>
    </row>
    <row r="27" spans="1:7" ht="164.25" customHeight="1" x14ac:dyDescent="0.25">
      <c r="A27" s="4"/>
      <c r="B27" s="9"/>
      <c r="C27" s="20">
        <v>1.18</v>
      </c>
      <c r="D27" s="20" t="s">
        <v>541</v>
      </c>
      <c r="E27" s="20" t="s">
        <v>527</v>
      </c>
      <c r="F27" s="155">
        <v>264264.26</v>
      </c>
      <c r="G27" s="21" t="s">
        <v>518</v>
      </c>
    </row>
    <row r="28" spans="1:7" ht="372" customHeight="1" x14ac:dyDescent="0.25">
      <c r="A28" s="4"/>
      <c r="B28" s="9"/>
      <c r="C28" s="20">
        <v>1.19</v>
      </c>
      <c r="D28" s="20" t="s">
        <v>542</v>
      </c>
      <c r="E28" s="20" t="s">
        <v>527</v>
      </c>
      <c r="F28" s="155">
        <v>122040.03</v>
      </c>
      <c r="G28" s="21" t="s">
        <v>518</v>
      </c>
    </row>
    <row r="29" spans="1:7" ht="379.5" customHeight="1" x14ac:dyDescent="0.25">
      <c r="A29" s="4"/>
      <c r="B29" s="9"/>
      <c r="C29" s="20" t="s">
        <v>543</v>
      </c>
      <c r="D29" s="20" t="s">
        <v>544</v>
      </c>
      <c r="E29" s="20" t="s">
        <v>527</v>
      </c>
      <c r="F29" s="155">
        <v>174879.9</v>
      </c>
      <c r="G29" s="21" t="s">
        <v>518</v>
      </c>
    </row>
    <row r="30" spans="1:7" ht="409.5" x14ac:dyDescent="0.25">
      <c r="A30" s="4"/>
      <c r="B30" s="9"/>
      <c r="C30" s="20">
        <v>1.21</v>
      </c>
      <c r="D30" s="20" t="s">
        <v>545</v>
      </c>
      <c r="E30" s="20" t="s">
        <v>527</v>
      </c>
      <c r="F30" s="155">
        <v>166498.98000000001</v>
      </c>
      <c r="G30" s="21" t="s">
        <v>518</v>
      </c>
    </row>
    <row r="31" spans="1:7" ht="393" customHeight="1" x14ac:dyDescent="0.25">
      <c r="A31" s="4"/>
      <c r="B31" s="9"/>
      <c r="C31" s="20">
        <v>1.22</v>
      </c>
      <c r="D31" s="20" t="s">
        <v>546</v>
      </c>
      <c r="E31" s="20" t="s">
        <v>527</v>
      </c>
      <c r="F31" s="155">
        <v>184543.3</v>
      </c>
      <c r="G31" s="21" t="s">
        <v>518</v>
      </c>
    </row>
    <row r="32" spans="1:7" ht="303" customHeight="1" x14ac:dyDescent="0.25">
      <c r="A32" s="4"/>
      <c r="B32" s="9"/>
      <c r="C32" s="20">
        <v>1.23</v>
      </c>
      <c r="D32" s="20" t="s">
        <v>547</v>
      </c>
      <c r="E32" s="20" t="s">
        <v>548</v>
      </c>
      <c r="F32" s="155">
        <v>129849.27</v>
      </c>
      <c r="G32" s="21" t="s">
        <v>518</v>
      </c>
    </row>
    <row r="33" spans="1:7" ht="223.5" customHeight="1" x14ac:dyDescent="0.25">
      <c r="A33" s="4"/>
      <c r="B33" s="9"/>
      <c r="C33" s="20">
        <v>1.24</v>
      </c>
      <c r="D33" s="20" t="s">
        <v>549</v>
      </c>
      <c r="E33" s="20" t="s">
        <v>527</v>
      </c>
      <c r="F33" s="155">
        <v>115161.2</v>
      </c>
      <c r="G33" s="21" t="s">
        <v>518</v>
      </c>
    </row>
    <row r="34" spans="1:7" ht="47.25" x14ac:dyDescent="0.25">
      <c r="A34" s="4"/>
      <c r="B34" s="9"/>
      <c r="C34" s="20">
        <v>1.25</v>
      </c>
      <c r="D34" s="20" t="s">
        <v>550</v>
      </c>
      <c r="E34" s="20" t="s">
        <v>527</v>
      </c>
      <c r="F34" s="155">
        <v>15000</v>
      </c>
      <c r="G34" s="21" t="s">
        <v>518</v>
      </c>
    </row>
    <row r="35" spans="1:7" ht="63" x14ac:dyDescent="0.25">
      <c r="A35" s="4"/>
      <c r="B35" s="9"/>
      <c r="C35" s="20">
        <v>1.26</v>
      </c>
      <c r="D35" s="20" t="s">
        <v>551</v>
      </c>
      <c r="E35" s="20" t="s">
        <v>527</v>
      </c>
      <c r="F35" s="155">
        <v>86000</v>
      </c>
      <c r="G35" s="21" t="s">
        <v>518</v>
      </c>
    </row>
    <row r="36" spans="1:7" ht="15.75" x14ac:dyDescent="0.25">
      <c r="A36" s="4"/>
      <c r="B36" s="9"/>
      <c r="C36" s="20">
        <v>1.27</v>
      </c>
      <c r="D36" s="20" t="s">
        <v>552</v>
      </c>
      <c r="E36" s="20" t="s">
        <v>527</v>
      </c>
      <c r="F36" s="155">
        <v>20000</v>
      </c>
      <c r="G36" s="21" t="s">
        <v>518</v>
      </c>
    </row>
    <row r="37" spans="1:7" ht="199.5" customHeight="1" x14ac:dyDescent="0.25">
      <c r="A37" s="4"/>
      <c r="B37" s="9"/>
      <c r="C37" s="20">
        <v>1.28</v>
      </c>
      <c r="D37" s="20" t="s">
        <v>553</v>
      </c>
      <c r="E37" s="20" t="s">
        <v>527</v>
      </c>
      <c r="F37" s="155">
        <v>6250.94</v>
      </c>
      <c r="G37" s="21" t="s">
        <v>518</v>
      </c>
    </row>
    <row r="38" spans="1:7" ht="207" customHeight="1" x14ac:dyDescent="0.25">
      <c r="A38" s="4"/>
      <c r="B38" s="9"/>
      <c r="C38" s="20">
        <v>1.29</v>
      </c>
      <c r="D38" s="20" t="s">
        <v>554</v>
      </c>
      <c r="E38" s="20" t="s">
        <v>527</v>
      </c>
      <c r="F38" s="155">
        <v>326575.74</v>
      </c>
      <c r="G38" s="21" t="s">
        <v>518</v>
      </c>
    </row>
    <row r="39" spans="1:7" ht="185.25" customHeight="1" x14ac:dyDescent="0.25">
      <c r="A39" s="4"/>
      <c r="B39" s="9"/>
      <c r="C39" s="20">
        <v>1.3</v>
      </c>
      <c r="D39" s="20" t="s">
        <v>555</v>
      </c>
      <c r="E39" s="20" t="s">
        <v>527</v>
      </c>
      <c r="F39" s="155">
        <v>126000</v>
      </c>
      <c r="G39" s="21" t="s">
        <v>518</v>
      </c>
    </row>
    <row r="40" spans="1:7" ht="285" customHeight="1" x14ac:dyDescent="0.25">
      <c r="A40" s="4"/>
      <c r="B40" s="9"/>
      <c r="C40" s="20">
        <v>1.31</v>
      </c>
      <c r="D40" s="20" t="s">
        <v>556</v>
      </c>
      <c r="E40" s="20" t="s">
        <v>527</v>
      </c>
      <c r="F40" s="155">
        <f>53175.73+185000</f>
        <v>238175.73</v>
      </c>
      <c r="G40" s="21" t="s">
        <v>518</v>
      </c>
    </row>
    <row r="41" spans="1:7" ht="309" customHeight="1" x14ac:dyDescent="0.25">
      <c r="A41" s="4"/>
      <c r="B41" s="9"/>
      <c r="C41" s="20">
        <v>1.32</v>
      </c>
      <c r="D41" s="20" t="s">
        <v>557</v>
      </c>
      <c r="E41" s="20" t="s">
        <v>527</v>
      </c>
      <c r="F41" s="155">
        <v>41332.57</v>
      </c>
      <c r="G41" s="21" t="s">
        <v>518</v>
      </c>
    </row>
    <row r="42" spans="1:7" ht="210.75" customHeight="1" x14ac:dyDescent="0.25">
      <c r="A42" s="4"/>
      <c r="B42" s="9"/>
      <c r="C42" s="20">
        <v>1.33</v>
      </c>
      <c r="D42" s="20" t="s">
        <v>558</v>
      </c>
      <c r="E42" s="20">
        <v>2024</v>
      </c>
      <c r="F42" s="155">
        <v>65018.49</v>
      </c>
      <c r="G42" s="21" t="s">
        <v>518</v>
      </c>
    </row>
    <row r="43" spans="1:7" ht="178.5" customHeight="1" x14ac:dyDescent="0.25">
      <c r="A43" s="4"/>
      <c r="B43" s="9"/>
      <c r="C43" s="20">
        <v>1.34</v>
      </c>
      <c r="D43" s="20" t="s">
        <v>559</v>
      </c>
      <c r="E43" s="20">
        <v>2024</v>
      </c>
      <c r="F43" s="155">
        <v>127000</v>
      </c>
      <c r="G43" s="21" t="s">
        <v>518</v>
      </c>
    </row>
    <row r="44" spans="1:7" ht="31.5" x14ac:dyDescent="0.25">
      <c r="A44" s="4"/>
      <c r="B44" s="9"/>
      <c r="C44" s="20">
        <v>1.35</v>
      </c>
      <c r="D44" s="20" t="s">
        <v>560</v>
      </c>
      <c r="E44" s="157">
        <v>2024</v>
      </c>
      <c r="F44" s="155">
        <f>21862+25923+2215</f>
        <v>50000</v>
      </c>
      <c r="G44" s="21" t="s">
        <v>518</v>
      </c>
    </row>
    <row r="45" spans="1:7" ht="47.25" x14ac:dyDescent="0.25">
      <c r="A45" s="4"/>
      <c r="B45" s="9"/>
      <c r="C45" s="20">
        <v>1.36</v>
      </c>
      <c r="D45" s="20" t="s">
        <v>561</v>
      </c>
      <c r="E45" s="20">
        <v>2024</v>
      </c>
      <c r="F45" s="155">
        <v>45000</v>
      </c>
      <c r="G45" s="21" t="s">
        <v>518</v>
      </c>
    </row>
    <row r="46" spans="1:7" ht="207.75" customHeight="1" x14ac:dyDescent="0.25">
      <c r="A46" s="4">
        <v>2</v>
      </c>
      <c r="B46" s="9" t="s">
        <v>14</v>
      </c>
      <c r="C46" s="20">
        <v>2.1</v>
      </c>
      <c r="D46" s="20" t="s">
        <v>562</v>
      </c>
      <c r="E46" s="129" t="s">
        <v>563</v>
      </c>
      <c r="F46" s="155">
        <v>3016565.49</v>
      </c>
      <c r="G46" s="21" t="s">
        <v>564</v>
      </c>
    </row>
    <row r="47" spans="1:7" ht="165.75" customHeight="1" x14ac:dyDescent="0.25">
      <c r="A47" s="4"/>
      <c r="B47" s="9"/>
      <c r="C47" s="20">
        <v>2.2000000000000002</v>
      </c>
      <c r="D47" s="20" t="s">
        <v>565</v>
      </c>
      <c r="E47" s="20" t="s">
        <v>566</v>
      </c>
      <c r="F47" s="155">
        <v>719710.24</v>
      </c>
      <c r="G47" s="21" t="s">
        <v>564</v>
      </c>
    </row>
    <row r="48" spans="1:7" ht="184.5" customHeight="1" x14ac:dyDescent="0.25">
      <c r="A48" s="4"/>
      <c r="B48" s="9"/>
      <c r="C48" s="20">
        <v>2.2999999999999998</v>
      </c>
      <c r="D48" s="158" t="s">
        <v>567</v>
      </c>
      <c r="E48" s="20" t="s">
        <v>568</v>
      </c>
      <c r="F48" s="155">
        <v>4000000</v>
      </c>
      <c r="G48" s="21" t="s">
        <v>564</v>
      </c>
    </row>
    <row r="49" spans="1:7" ht="300" customHeight="1" x14ac:dyDescent="0.25">
      <c r="A49" s="4"/>
      <c r="B49" s="9"/>
      <c r="C49" s="20">
        <v>2.4</v>
      </c>
      <c r="D49" s="20" t="s">
        <v>569</v>
      </c>
      <c r="E49" s="20" t="s">
        <v>570</v>
      </c>
      <c r="F49" s="155">
        <f>3580435.49+353077.79</f>
        <v>3933513.2800000003</v>
      </c>
      <c r="G49" s="21" t="s">
        <v>571</v>
      </c>
    </row>
    <row r="50" spans="1:7" ht="294" customHeight="1" x14ac:dyDescent="0.25">
      <c r="A50" s="4"/>
      <c r="B50" s="9"/>
      <c r="C50" s="20">
        <v>2.5</v>
      </c>
      <c r="D50" s="20" t="s">
        <v>572</v>
      </c>
      <c r="E50" s="20" t="s">
        <v>517</v>
      </c>
      <c r="F50" s="155">
        <v>212335.6</v>
      </c>
      <c r="G50" s="21" t="s">
        <v>564</v>
      </c>
    </row>
    <row r="51" spans="1:7" ht="315" x14ac:dyDescent="0.25">
      <c r="A51" s="4"/>
      <c r="B51" s="9"/>
      <c r="C51" s="20">
        <v>2.6</v>
      </c>
      <c r="D51" s="71" t="s">
        <v>573</v>
      </c>
      <c r="E51" s="20" t="s">
        <v>517</v>
      </c>
      <c r="F51" s="155">
        <v>79865.38</v>
      </c>
      <c r="G51" s="21" t="s">
        <v>564</v>
      </c>
    </row>
    <row r="52" spans="1:7" ht="189" x14ac:dyDescent="0.25">
      <c r="A52" s="4"/>
      <c r="B52" s="9"/>
      <c r="C52" s="20">
        <v>2.7</v>
      </c>
      <c r="D52" s="20" t="s">
        <v>574</v>
      </c>
      <c r="E52" s="20" t="s">
        <v>517</v>
      </c>
      <c r="F52" s="155">
        <v>174924.79999999999</v>
      </c>
      <c r="G52" s="21" t="s">
        <v>564</v>
      </c>
    </row>
    <row r="53" spans="1:7" ht="63" x14ac:dyDescent="0.25">
      <c r="A53" s="4"/>
      <c r="B53" s="9"/>
      <c r="C53" s="20">
        <v>2.8</v>
      </c>
      <c r="D53" s="20" t="s">
        <v>575</v>
      </c>
      <c r="E53" s="20" t="s">
        <v>517</v>
      </c>
      <c r="F53" s="155">
        <v>135557.1</v>
      </c>
      <c r="G53" s="21" t="s">
        <v>571</v>
      </c>
    </row>
    <row r="54" spans="1:7" ht="110.25" x14ac:dyDescent="0.25">
      <c r="A54" s="4"/>
      <c r="B54" s="9"/>
      <c r="C54" s="20">
        <v>2.9</v>
      </c>
      <c r="D54" s="20" t="s">
        <v>576</v>
      </c>
      <c r="E54" s="20" t="s">
        <v>517</v>
      </c>
      <c r="F54" s="155">
        <v>152262.15</v>
      </c>
      <c r="G54" s="21" t="s">
        <v>564</v>
      </c>
    </row>
    <row r="55" spans="1:7" ht="141.75" x14ac:dyDescent="0.25">
      <c r="A55" s="4"/>
      <c r="B55" s="9"/>
      <c r="C55" s="20" t="s">
        <v>366</v>
      </c>
      <c r="D55" s="20" t="s">
        <v>577</v>
      </c>
      <c r="E55" s="20" t="s">
        <v>578</v>
      </c>
      <c r="F55" s="155">
        <v>500000</v>
      </c>
      <c r="G55" s="159" t="s">
        <v>579</v>
      </c>
    </row>
    <row r="56" spans="1:7" ht="173.25" x14ac:dyDescent="0.25">
      <c r="A56" s="4"/>
      <c r="B56" s="9"/>
      <c r="C56" s="20">
        <v>2.11</v>
      </c>
      <c r="D56" s="20" t="s">
        <v>580</v>
      </c>
      <c r="E56" s="20" t="s">
        <v>527</v>
      </c>
      <c r="F56" s="155">
        <f>1498498.48+128281.2</f>
        <v>1626779.68</v>
      </c>
      <c r="G56" s="21" t="s">
        <v>564</v>
      </c>
    </row>
    <row r="57" spans="1:7" ht="126" x14ac:dyDescent="0.25">
      <c r="A57" s="4"/>
      <c r="B57" s="9"/>
      <c r="C57" s="20">
        <v>2.12</v>
      </c>
      <c r="D57" s="20" t="s">
        <v>581</v>
      </c>
      <c r="E57" s="20" t="s">
        <v>578</v>
      </c>
      <c r="F57" s="155">
        <v>387597.3</v>
      </c>
      <c r="G57" s="21" t="s">
        <v>564</v>
      </c>
    </row>
    <row r="58" spans="1:7" ht="78.75" x14ac:dyDescent="0.25">
      <c r="A58" s="4"/>
      <c r="B58" s="9"/>
      <c r="C58" s="20">
        <v>2.13</v>
      </c>
      <c r="D58" s="20" t="s">
        <v>582</v>
      </c>
      <c r="E58" s="20" t="s">
        <v>527</v>
      </c>
      <c r="F58" s="156">
        <v>4357000</v>
      </c>
      <c r="G58" s="159" t="s">
        <v>583</v>
      </c>
    </row>
    <row r="59" spans="1:7" ht="126" x14ac:dyDescent="0.25">
      <c r="A59" s="4"/>
      <c r="B59" s="9"/>
      <c r="C59" s="20">
        <v>2.14</v>
      </c>
      <c r="D59" s="20" t="s">
        <v>584</v>
      </c>
      <c r="E59" s="20" t="s">
        <v>527</v>
      </c>
      <c r="F59" s="155">
        <f>2985382.71+293643.3</f>
        <v>3279026.01</v>
      </c>
      <c r="G59" s="21" t="s">
        <v>585</v>
      </c>
    </row>
    <row r="60" spans="1:7" ht="157.5" x14ac:dyDescent="0.25">
      <c r="A60" s="4"/>
      <c r="B60" s="9"/>
      <c r="C60" s="20">
        <v>2.15</v>
      </c>
      <c r="D60" s="20" t="s">
        <v>586</v>
      </c>
      <c r="E60" s="128" t="s">
        <v>527</v>
      </c>
      <c r="F60" s="155">
        <f>1187211.72+118602.09</f>
        <v>1305813.81</v>
      </c>
      <c r="G60" s="21" t="s">
        <v>585</v>
      </c>
    </row>
    <row r="61" spans="1:7" ht="141.75" x14ac:dyDescent="0.25">
      <c r="A61" s="4"/>
      <c r="B61" s="9"/>
      <c r="C61" s="20">
        <v>2.16</v>
      </c>
      <c r="D61" s="20" t="s">
        <v>587</v>
      </c>
      <c r="E61" s="20" t="s">
        <v>527</v>
      </c>
      <c r="F61" s="156">
        <v>1004545.6</v>
      </c>
      <c r="G61" s="21" t="s">
        <v>585</v>
      </c>
    </row>
    <row r="62" spans="1:7" ht="31.5" x14ac:dyDescent="0.25">
      <c r="A62" s="4"/>
      <c r="B62" s="9"/>
      <c r="C62" s="20">
        <v>2.17</v>
      </c>
      <c r="D62" s="128" t="s">
        <v>588</v>
      </c>
      <c r="E62" s="20" t="s">
        <v>527</v>
      </c>
      <c r="F62" s="160">
        <v>2468000</v>
      </c>
      <c r="G62" s="21" t="s">
        <v>589</v>
      </c>
    </row>
    <row r="63" spans="1:7" ht="299.25" x14ac:dyDescent="0.25">
      <c r="A63" s="4"/>
      <c r="B63" s="9"/>
      <c r="C63" s="20">
        <v>2.1800000000000002</v>
      </c>
      <c r="D63" s="128" t="s">
        <v>590</v>
      </c>
      <c r="E63" s="20" t="s">
        <v>527</v>
      </c>
      <c r="F63" s="160">
        <v>168400.25</v>
      </c>
      <c r="G63" s="21" t="s">
        <v>585</v>
      </c>
    </row>
    <row r="64" spans="1:7" ht="252" x14ac:dyDescent="0.25">
      <c r="A64" s="4"/>
      <c r="B64" s="9"/>
      <c r="C64" s="20">
        <v>2.19</v>
      </c>
      <c r="D64" s="128" t="s">
        <v>591</v>
      </c>
      <c r="E64" s="20" t="s">
        <v>527</v>
      </c>
      <c r="F64" s="160">
        <v>133460</v>
      </c>
      <c r="G64" s="21" t="s">
        <v>564</v>
      </c>
    </row>
    <row r="65" spans="1:7" ht="299.25" x14ac:dyDescent="0.25">
      <c r="A65" s="4"/>
      <c r="B65" s="9"/>
      <c r="C65" s="20">
        <v>2.2000000000000002</v>
      </c>
      <c r="D65" s="128" t="s">
        <v>592</v>
      </c>
      <c r="E65" s="20" t="s">
        <v>527</v>
      </c>
      <c r="F65" s="160">
        <v>194774.05</v>
      </c>
      <c r="G65" s="21" t="s">
        <v>564</v>
      </c>
    </row>
    <row r="66" spans="1:7" ht="220.5" x14ac:dyDescent="0.25">
      <c r="A66" s="4"/>
      <c r="B66" s="9"/>
      <c r="C66" s="20">
        <v>2.21</v>
      </c>
      <c r="D66" s="128" t="s">
        <v>593</v>
      </c>
      <c r="E66" s="160" t="s">
        <v>527</v>
      </c>
      <c r="F66" s="160">
        <v>119935.8</v>
      </c>
      <c r="G66" s="21" t="s">
        <v>594</v>
      </c>
    </row>
    <row r="67" spans="1:7" ht="31.5" x14ac:dyDescent="0.25">
      <c r="A67" s="4"/>
      <c r="B67" s="9"/>
      <c r="C67" s="20">
        <v>2.2200000000000002</v>
      </c>
      <c r="D67" s="128" t="s">
        <v>595</v>
      </c>
      <c r="E67" s="20" t="s">
        <v>527</v>
      </c>
      <c r="F67" s="160">
        <v>926014.16</v>
      </c>
      <c r="G67" s="21" t="s">
        <v>564</v>
      </c>
    </row>
    <row r="68" spans="1:7" ht="31.5" x14ac:dyDescent="0.25">
      <c r="A68" s="4"/>
      <c r="B68" s="9"/>
      <c r="C68" s="20">
        <v>2.23</v>
      </c>
      <c r="D68" s="128" t="s">
        <v>596</v>
      </c>
      <c r="E68" s="20" t="s">
        <v>527</v>
      </c>
      <c r="F68" s="161" t="s">
        <v>597</v>
      </c>
      <c r="G68" s="21" t="s">
        <v>564</v>
      </c>
    </row>
    <row r="69" spans="1:7" ht="31.5" x14ac:dyDescent="0.25">
      <c r="A69" s="4"/>
      <c r="B69" s="9"/>
      <c r="C69" s="20">
        <v>2.2400000000000002</v>
      </c>
      <c r="D69" s="128" t="s">
        <v>598</v>
      </c>
      <c r="E69" s="128" t="s">
        <v>599</v>
      </c>
      <c r="F69" s="161" t="s">
        <v>600</v>
      </c>
      <c r="G69" s="86" t="s">
        <v>601</v>
      </c>
    </row>
    <row r="70" spans="1:7" ht="78.75" x14ac:dyDescent="0.25">
      <c r="A70" s="4"/>
      <c r="B70" s="9"/>
      <c r="C70" s="20">
        <v>2.25</v>
      </c>
      <c r="D70" s="128" t="s">
        <v>602</v>
      </c>
      <c r="E70" s="20">
        <v>2024</v>
      </c>
      <c r="F70" s="160">
        <v>278000</v>
      </c>
      <c r="G70" s="21" t="s">
        <v>564</v>
      </c>
    </row>
    <row r="71" spans="1:7" ht="141.75" x14ac:dyDescent="0.25">
      <c r="A71" s="4"/>
      <c r="B71" s="9"/>
      <c r="C71" s="20">
        <v>2.2599999999999998</v>
      </c>
      <c r="D71" s="128" t="s">
        <v>603</v>
      </c>
      <c r="E71" s="20">
        <v>2024</v>
      </c>
      <c r="F71" s="160">
        <v>147811.1</v>
      </c>
      <c r="G71" s="21" t="s">
        <v>564</v>
      </c>
    </row>
    <row r="72" spans="1:7" ht="141.75" x14ac:dyDescent="0.25">
      <c r="A72" s="4"/>
      <c r="B72" s="9"/>
      <c r="C72" s="20">
        <v>2.27</v>
      </c>
      <c r="D72" s="128" t="s">
        <v>604</v>
      </c>
      <c r="E72" s="20">
        <v>2024</v>
      </c>
      <c r="F72" s="160">
        <v>86000</v>
      </c>
      <c r="G72" s="21" t="s">
        <v>564</v>
      </c>
    </row>
    <row r="73" spans="1:7" ht="31.5" x14ac:dyDescent="0.25">
      <c r="A73" s="4"/>
      <c r="B73" s="9"/>
      <c r="C73" s="20">
        <v>2.2799999999999998</v>
      </c>
      <c r="D73" s="128" t="s">
        <v>605</v>
      </c>
      <c r="E73" s="41">
        <v>2024</v>
      </c>
      <c r="F73" s="160">
        <v>156174.66</v>
      </c>
      <c r="G73" s="86" t="s">
        <v>601</v>
      </c>
    </row>
    <row r="74" spans="1:7" ht="78.75" x14ac:dyDescent="0.25">
      <c r="A74" s="4"/>
      <c r="B74" s="9"/>
      <c r="C74" s="20">
        <v>2.29</v>
      </c>
      <c r="D74" s="128" t="s">
        <v>606</v>
      </c>
      <c r="E74" s="41">
        <v>2024</v>
      </c>
      <c r="F74" s="160">
        <v>798520.1</v>
      </c>
      <c r="G74" s="21" t="s">
        <v>564</v>
      </c>
    </row>
    <row r="75" spans="1:7" ht="31.5" x14ac:dyDescent="0.25">
      <c r="A75" s="4"/>
      <c r="B75" s="9"/>
      <c r="C75" s="20">
        <v>2.2999999999999998</v>
      </c>
      <c r="D75" s="128" t="s">
        <v>607</v>
      </c>
      <c r="E75" s="41">
        <v>2024</v>
      </c>
      <c r="F75" s="160">
        <v>2000000</v>
      </c>
      <c r="G75" s="21" t="s">
        <v>564</v>
      </c>
    </row>
    <row r="76" spans="1:7" ht="78.75" x14ac:dyDescent="0.25">
      <c r="A76" s="4"/>
      <c r="B76" s="9"/>
      <c r="C76" s="20">
        <v>2.31</v>
      </c>
      <c r="D76" s="128" t="s">
        <v>608</v>
      </c>
      <c r="E76" s="41">
        <v>2024</v>
      </c>
      <c r="F76" s="160">
        <v>5711987.9000000004</v>
      </c>
      <c r="G76" s="86" t="s">
        <v>601</v>
      </c>
    </row>
    <row r="77" spans="1:7" ht="110.25" x14ac:dyDescent="0.25">
      <c r="A77" s="4"/>
      <c r="B77" s="9"/>
      <c r="C77" s="20">
        <v>2.33</v>
      </c>
      <c r="D77" s="128" t="s">
        <v>609</v>
      </c>
      <c r="E77" s="41">
        <v>2024</v>
      </c>
      <c r="F77" s="160">
        <v>1099999.6000000001</v>
      </c>
      <c r="G77" s="86" t="s">
        <v>601</v>
      </c>
    </row>
    <row r="78" spans="1:7" ht="47.25" x14ac:dyDescent="0.25">
      <c r="A78" s="4"/>
      <c r="B78" s="9"/>
      <c r="C78" s="20">
        <v>2.34</v>
      </c>
      <c r="D78" s="128" t="s">
        <v>610</v>
      </c>
      <c r="E78" s="41">
        <v>2024</v>
      </c>
      <c r="F78" s="72">
        <v>77000</v>
      </c>
      <c r="G78" s="21" t="s">
        <v>564</v>
      </c>
    </row>
    <row r="79" spans="1:7" ht="15.75" x14ac:dyDescent="0.25">
      <c r="A79" s="4"/>
      <c r="B79" s="9"/>
      <c r="C79" s="20">
        <v>2.35</v>
      </c>
      <c r="D79" s="128" t="s">
        <v>611</v>
      </c>
      <c r="E79" s="41" t="s">
        <v>612</v>
      </c>
      <c r="F79" s="160">
        <v>240000</v>
      </c>
      <c r="G79" s="21" t="s">
        <v>564</v>
      </c>
    </row>
    <row r="80" spans="1:7" ht="15.75" x14ac:dyDescent="0.25">
      <c r="A80" s="4"/>
      <c r="B80" s="9"/>
      <c r="C80" s="20">
        <v>2.36</v>
      </c>
      <c r="D80" s="128" t="s">
        <v>613</v>
      </c>
      <c r="E80" s="41" t="s">
        <v>614</v>
      </c>
      <c r="F80" s="160">
        <v>180000</v>
      </c>
      <c r="G80" s="21" t="s">
        <v>564</v>
      </c>
    </row>
    <row r="81" spans="1:7" ht="31.5" x14ac:dyDescent="0.25">
      <c r="A81" s="4"/>
      <c r="B81" s="9"/>
      <c r="C81" s="20">
        <v>2.37</v>
      </c>
      <c r="D81" s="128" t="s">
        <v>615</v>
      </c>
      <c r="E81" s="41" t="s">
        <v>614</v>
      </c>
      <c r="F81" s="160">
        <v>170000</v>
      </c>
      <c r="G81" s="21" t="s">
        <v>564</v>
      </c>
    </row>
    <row r="82" spans="1:7" ht="31.5" x14ac:dyDescent="0.25">
      <c r="A82" s="4"/>
      <c r="B82" s="9"/>
      <c r="C82" s="20">
        <v>2.38</v>
      </c>
      <c r="D82" s="128" t="s">
        <v>616</v>
      </c>
      <c r="E82" s="41" t="s">
        <v>614</v>
      </c>
      <c r="F82" s="160">
        <v>14160</v>
      </c>
      <c r="G82" s="21" t="s">
        <v>564</v>
      </c>
    </row>
    <row r="83" spans="1:7" ht="31.5" x14ac:dyDescent="0.25">
      <c r="A83" s="4"/>
      <c r="B83" s="9"/>
      <c r="C83" s="20">
        <v>2.39</v>
      </c>
      <c r="D83" s="128" t="s">
        <v>617</v>
      </c>
      <c r="E83" s="41" t="s">
        <v>612</v>
      </c>
      <c r="F83" s="160">
        <v>200000</v>
      </c>
      <c r="G83" s="21" t="s">
        <v>564</v>
      </c>
    </row>
    <row r="84" spans="1:7" ht="31.5" x14ac:dyDescent="0.25">
      <c r="A84" s="4"/>
      <c r="B84" s="9"/>
      <c r="C84" s="20">
        <v>2.4</v>
      </c>
      <c r="D84" s="128" t="s">
        <v>618</v>
      </c>
      <c r="E84" s="41" t="s">
        <v>619</v>
      </c>
      <c r="F84" s="160">
        <v>26200</v>
      </c>
      <c r="G84" s="21" t="s">
        <v>564</v>
      </c>
    </row>
    <row r="85" spans="1:7" ht="31.5" x14ac:dyDescent="0.25">
      <c r="A85" s="4"/>
      <c r="B85" s="9"/>
      <c r="C85" s="20">
        <v>2.41</v>
      </c>
      <c r="D85" s="128" t="s">
        <v>620</v>
      </c>
      <c r="E85" s="41" t="s">
        <v>621</v>
      </c>
      <c r="F85" s="160">
        <v>30000</v>
      </c>
      <c r="G85" s="21" t="s">
        <v>564</v>
      </c>
    </row>
    <row r="86" spans="1:7" ht="31.5" x14ac:dyDescent="0.25">
      <c r="A86" s="4">
        <v>3</v>
      </c>
      <c r="B86" s="9" t="s">
        <v>15</v>
      </c>
      <c r="C86" s="20">
        <v>3.1</v>
      </c>
      <c r="D86" s="20" t="s">
        <v>622</v>
      </c>
      <c r="E86" s="20"/>
      <c r="F86" s="20"/>
      <c r="G86" s="162" t="s">
        <v>623</v>
      </c>
    </row>
    <row r="87" spans="1:7" ht="31.5" x14ac:dyDescent="0.25">
      <c r="A87" s="4"/>
      <c r="B87" s="9"/>
      <c r="C87" s="20">
        <v>3.2</v>
      </c>
      <c r="D87" s="20" t="s">
        <v>624</v>
      </c>
      <c r="E87" s="20"/>
      <c r="F87" s="20"/>
      <c r="G87" s="163"/>
    </row>
    <row r="88" spans="1:7" ht="31.5" x14ac:dyDescent="0.25">
      <c r="A88" s="4"/>
      <c r="B88" s="9"/>
      <c r="C88" s="41">
        <v>3.3</v>
      </c>
      <c r="D88" s="20" t="s">
        <v>625</v>
      </c>
      <c r="E88" s="20"/>
      <c r="F88" s="20"/>
      <c r="G88" s="163"/>
    </row>
    <row r="89" spans="1:7" ht="31.5" x14ac:dyDescent="0.25">
      <c r="A89" s="4"/>
      <c r="B89" s="9"/>
      <c r="C89" s="41">
        <v>3.4</v>
      </c>
      <c r="D89" s="20" t="s">
        <v>626</v>
      </c>
      <c r="E89" s="20"/>
      <c r="F89" s="20"/>
      <c r="G89" s="163"/>
    </row>
    <row r="90" spans="1:7" ht="31.5" x14ac:dyDescent="0.25">
      <c r="A90" s="4"/>
      <c r="B90" s="9"/>
      <c r="C90" s="41">
        <v>3.5</v>
      </c>
      <c r="D90" s="20" t="s">
        <v>627</v>
      </c>
      <c r="E90" s="20"/>
      <c r="F90" s="20"/>
      <c r="G90" s="163"/>
    </row>
    <row r="91" spans="1:7" ht="15.75" x14ac:dyDescent="0.25">
      <c r="A91" s="4"/>
      <c r="B91" s="9"/>
      <c r="C91" s="41">
        <v>3.6</v>
      </c>
      <c r="D91" s="20" t="s">
        <v>628</v>
      </c>
      <c r="E91" s="20"/>
      <c r="F91" s="20"/>
      <c r="G91" s="163"/>
    </row>
    <row r="92" spans="1:7" ht="31.5" x14ac:dyDescent="0.25">
      <c r="A92" s="4"/>
      <c r="B92" s="9"/>
      <c r="C92" s="41">
        <v>3.7</v>
      </c>
      <c r="D92" s="20" t="s">
        <v>629</v>
      </c>
      <c r="E92" s="20"/>
      <c r="F92" s="20"/>
      <c r="G92" s="163"/>
    </row>
    <row r="93" spans="1:7" ht="31.5" x14ac:dyDescent="0.25">
      <c r="A93" s="4"/>
      <c r="B93" s="9"/>
      <c r="C93" s="41">
        <v>3.8</v>
      </c>
      <c r="D93" s="20" t="s">
        <v>630</v>
      </c>
      <c r="E93" s="20"/>
      <c r="F93" s="20"/>
      <c r="G93" s="163"/>
    </row>
    <row r="94" spans="1:7" ht="31.5" x14ac:dyDescent="0.25">
      <c r="A94" s="4"/>
      <c r="B94" s="9"/>
      <c r="C94" s="41">
        <v>3.9</v>
      </c>
      <c r="D94" s="20" t="s">
        <v>631</v>
      </c>
      <c r="E94" s="20"/>
      <c r="F94" s="20"/>
      <c r="G94" s="164"/>
    </row>
    <row r="95" spans="1:7" ht="63" x14ac:dyDescent="0.25">
      <c r="A95" s="4">
        <v>4</v>
      </c>
      <c r="B95" s="9" t="s">
        <v>135</v>
      </c>
      <c r="C95" s="20">
        <v>4.0999999999999996</v>
      </c>
      <c r="D95" s="20" t="s">
        <v>632</v>
      </c>
      <c r="E95" s="20" t="s">
        <v>633</v>
      </c>
      <c r="F95" s="75">
        <v>6500.5</v>
      </c>
      <c r="G95" s="21" t="s">
        <v>634</v>
      </c>
    </row>
    <row r="96" spans="1:7" ht="15.75" x14ac:dyDescent="0.25">
      <c r="A96" s="4"/>
      <c r="B96" s="9"/>
      <c r="C96" s="20">
        <v>4.2</v>
      </c>
      <c r="D96" s="20" t="s">
        <v>635</v>
      </c>
      <c r="E96" s="165" t="s">
        <v>636</v>
      </c>
      <c r="F96" s="75">
        <v>19610</v>
      </c>
      <c r="G96" s="166" t="s">
        <v>16</v>
      </c>
    </row>
    <row r="97" spans="1:7" ht="15.75" x14ac:dyDescent="0.25">
      <c r="A97" s="169">
        <v>5</v>
      </c>
      <c r="B97" s="9" t="s">
        <v>165</v>
      </c>
      <c r="C97" s="20">
        <v>5.0999999999999996</v>
      </c>
      <c r="D97" s="20" t="s">
        <v>464</v>
      </c>
      <c r="E97" s="10" t="s">
        <v>470</v>
      </c>
      <c r="F97" s="20">
        <v>45</v>
      </c>
      <c r="G97" s="167"/>
    </row>
    <row r="98" spans="1:7" ht="15.75" x14ac:dyDescent="0.25">
      <c r="A98" s="169"/>
      <c r="B98" s="9"/>
      <c r="C98" s="20">
        <v>5.0999999999999996</v>
      </c>
      <c r="D98" s="20"/>
      <c r="E98" s="10"/>
      <c r="F98" s="20"/>
      <c r="G98" s="167"/>
    </row>
    <row r="99" spans="1:7" ht="15.75" x14ac:dyDescent="0.25">
      <c r="A99" s="169"/>
      <c r="B99" s="9"/>
      <c r="C99" s="20">
        <v>5.2</v>
      </c>
      <c r="D99" s="20" t="s">
        <v>409</v>
      </c>
      <c r="E99" s="10"/>
      <c r="F99" s="20">
        <v>150</v>
      </c>
      <c r="G99" s="167"/>
    </row>
    <row r="100" spans="1:7" ht="16.5" thickBot="1" x14ac:dyDescent="0.3">
      <c r="A100" s="170"/>
      <c r="B100" s="16"/>
      <c r="C100" s="34">
        <v>5.3</v>
      </c>
      <c r="D100" s="34" t="s">
        <v>506</v>
      </c>
      <c r="E100" s="17"/>
      <c r="F100" s="34">
        <v>1</v>
      </c>
      <c r="G100" s="168"/>
    </row>
  </sheetData>
  <mergeCells count="17">
    <mergeCell ref="E97:E100"/>
    <mergeCell ref="A46:A85"/>
    <mergeCell ref="B46:B85"/>
    <mergeCell ref="A86:A94"/>
    <mergeCell ref="B86:B94"/>
    <mergeCell ref="G86:G94"/>
    <mergeCell ref="A95:A96"/>
    <mergeCell ref="B95:B96"/>
    <mergeCell ref="G96:G100"/>
    <mergeCell ref="A97:A100"/>
    <mergeCell ref="B97:B100"/>
    <mergeCell ref="A1:G6"/>
    <mergeCell ref="A7:G7"/>
    <mergeCell ref="A8:G8"/>
    <mergeCell ref="C9:D9"/>
    <mergeCell ref="A10:A45"/>
    <mergeCell ref="B10:B4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56F6F-9461-40CC-BE8E-D2708B28B78C}">
  <dimension ref="A1:H45"/>
  <sheetViews>
    <sheetView topLeftCell="A40" workbookViewId="0">
      <selection activeCell="D34" sqref="D34:D37"/>
    </sheetView>
  </sheetViews>
  <sheetFormatPr defaultRowHeight="15" x14ac:dyDescent="0.25"/>
  <cols>
    <col min="1" max="1" width="16.140625" customWidth="1"/>
    <col min="2" max="2" width="23" customWidth="1"/>
    <col min="4" max="4" width="27.7109375" customWidth="1"/>
    <col min="5" max="5" width="22.5703125" customWidth="1"/>
    <col min="6" max="6" width="27" customWidth="1"/>
    <col min="7" max="7" width="14" customWidth="1"/>
    <col min="8" max="8" width="22.85546875" customWidth="1"/>
  </cols>
  <sheetData>
    <row r="1" spans="1:8" x14ac:dyDescent="0.25">
      <c r="A1" s="90" t="s">
        <v>0</v>
      </c>
      <c r="B1" s="91"/>
      <c r="C1" s="91"/>
      <c r="D1" s="91"/>
      <c r="E1" s="91"/>
      <c r="F1" s="91"/>
      <c r="G1" s="91"/>
      <c r="H1" s="92"/>
    </row>
    <row r="2" spans="1:8" x14ac:dyDescent="0.25">
      <c r="A2" s="93"/>
      <c r="B2" s="94"/>
      <c r="C2" s="94"/>
      <c r="D2" s="94"/>
      <c r="E2" s="94"/>
      <c r="F2" s="94"/>
      <c r="G2" s="94"/>
      <c r="H2" s="95"/>
    </row>
    <row r="3" spans="1:8" x14ac:dyDescent="0.25">
      <c r="A3" s="93"/>
      <c r="B3" s="94"/>
      <c r="C3" s="94"/>
      <c r="D3" s="94"/>
      <c r="E3" s="94"/>
      <c r="F3" s="94"/>
      <c r="G3" s="94"/>
      <c r="H3" s="95"/>
    </row>
    <row r="4" spans="1:8" x14ac:dyDescent="0.25">
      <c r="A4" s="93"/>
      <c r="B4" s="94"/>
      <c r="C4" s="94"/>
      <c r="D4" s="94"/>
      <c r="E4" s="94"/>
      <c r="F4" s="94"/>
      <c r="G4" s="94"/>
      <c r="H4" s="95"/>
    </row>
    <row r="5" spans="1:8" x14ac:dyDescent="0.25">
      <c r="A5" s="93"/>
      <c r="B5" s="94"/>
      <c r="C5" s="94"/>
      <c r="D5" s="94"/>
      <c r="E5" s="94"/>
      <c r="F5" s="94"/>
      <c r="G5" s="94"/>
      <c r="H5" s="95"/>
    </row>
    <row r="6" spans="1:8" x14ac:dyDescent="0.25">
      <c r="A6" s="96"/>
      <c r="B6" s="97"/>
      <c r="C6" s="97"/>
      <c r="D6" s="97"/>
      <c r="E6" s="97"/>
      <c r="F6" s="97"/>
      <c r="G6" s="97"/>
      <c r="H6" s="98"/>
    </row>
    <row r="7" spans="1:8" ht="15.75" x14ac:dyDescent="0.25">
      <c r="A7" s="4" t="s">
        <v>1</v>
      </c>
      <c r="B7" s="5"/>
      <c r="C7" s="5"/>
      <c r="D7" s="5"/>
      <c r="E7" s="5"/>
      <c r="F7" s="5"/>
      <c r="G7" s="5"/>
      <c r="H7" s="6"/>
    </row>
    <row r="8" spans="1:8" ht="15.75" x14ac:dyDescent="0.25">
      <c r="A8" s="4" t="s">
        <v>178</v>
      </c>
      <c r="B8" s="5"/>
      <c r="C8" s="5"/>
      <c r="D8" s="5"/>
      <c r="E8" s="5"/>
      <c r="F8" s="5"/>
      <c r="G8" s="5"/>
      <c r="H8" s="6"/>
    </row>
    <row r="9" spans="1:8" ht="15.75" x14ac:dyDescent="0.25">
      <c r="A9" s="7" t="s">
        <v>3</v>
      </c>
      <c r="B9" s="8" t="s">
        <v>4</v>
      </c>
      <c r="C9" s="5" t="s">
        <v>5</v>
      </c>
      <c r="D9" s="5"/>
      <c r="E9" s="8" t="s">
        <v>6</v>
      </c>
      <c r="F9" s="8" t="s">
        <v>7</v>
      </c>
      <c r="G9" s="99" t="s">
        <v>8</v>
      </c>
      <c r="H9" s="100"/>
    </row>
    <row r="10" spans="1:8" ht="59.25" customHeight="1" x14ac:dyDescent="0.25">
      <c r="A10" s="22">
        <v>1</v>
      </c>
      <c r="B10" s="25" t="s">
        <v>179</v>
      </c>
      <c r="C10" s="20">
        <v>1.1000000000000001</v>
      </c>
      <c r="D10" s="20" t="s">
        <v>180</v>
      </c>
      <c r="E10" s="10" t="s">
        <v>21</v>
      </c>
      <c r="F10" s="61">
        <v>65150</v>
      </c>
      <c r="G10" s="10" t="s">
        <v>181</v>
      </c>
      <c r="H10" s="12"/>
    </row>
    <row r="11" spans="1:8" ht="42.75" customHeight="1" x14ac:dyDescent="0.25">
      <c r="A11" s="23"/>
      <c r="B11" s="26"/>
      <c r="C11" s="46">
        <v>1.2</v>
      </c>
      <c r="D11" s="20" t="s">
        <v>182</v>
      </c>
      <c r="E11" s="10"/>
      <c r="F11" s="61">
        <v>34500</v>
      </c>
      <c r="G11" s="10" t="s">
        <v>183</v>
      </c>
      <c r="H11" s="12"/>
    </row>
    <row r="12" spans="1:8" ht="48" customHeight="1" x14ac:dyDescent="0.25">
      <c r="A12" s="24"/>
      <c r="B12" s="27"/>
      <c r="C12" s="46">
        <v>1.3</v>
      </c>
      <c r="D12" s="20" t="s">
        <v>184</v>
      </c>
      <c r="E12" s="10"/>
      <c r="F12" s="61">
        <v>3800</v>
      </c>
      <c r="G12" s="10" t="s">
        <v>185</v>
      </c>
      <c r="H12" s="12"/>
    </row>
    <row r="13" spans="1:8" ht="31.5" x14ac:dyDescent="0.25">
      <c r="A13" s="22">
        <v>2</v>
      </c>
      <c r="B13" s="25" t="s">
        <v>186</v>
      </c>
      <c r="C13" s="20">
        <v>2.1</v>
      </c>
      <c r="D13" s="20" t="s">
        <v>187</v>
      </c>
      <c r="E13" s="31" t="s">
        <v>21</v>
      </c>
      <c r="F13" s="72">
        <v>103870</v>
      </c>
      <c r="G13" s="37"/>
      <c r="H13" s="38"/>
    </row>
    <row r="14" spans="1:8" ht="31.5" x14ac:dyDescent="0.25">
      <c r="A14" s="23"/>
      <c r="B14" s="26"/>
      <c r="C14" s="20">
        <v>2.2000000000000002</v>
      </c>
      <c r="D14" s="20" t="s">
        <v>188</v>
      </c>
      <c r="E14" s="32"/>
      <c r="F14" s="73" t="s">
        <v>189</v>
      </c>
      <c r="G14" s="39"/>
      <c r="H14" s="40"/>
    </row>
    <row r="15" spans="1:8" ht="31.5" x14ac:dyDescent="0.25">
      <c r="A15" s="23"/>
      <c r="B15" s="26"/>
      <c r="C15" s="41">
        <v>2.2999999999999998</v>
      </c>
      <c r="D15" s="20" t="s">
        <v>190</v>
      </c>
      <c r="E15" s="32"/>
      <c r="F15" s="74">
        <v>100000</v>
      </c>
      <c r="G15" s="39"/>
      <c r="H15" s="40"/>
    </row>
    <row r="16" spans="1:8" ht="31.5" x14ac:dyDescent="0.25">
      <c r="A16" s="23"/>
      <c r="B16" s="26"/>
      <c r="C16" s="41">
        <v>2.4</v>
      </c>
      <c r="D16" s="20" t="s">
        <v>191</v>
      </c>
      <c r="E16" s="32"/>
      <c r="F16" s="88">
        <v>73141</v>
      </c>
      <c r="G16" s="39"/>
      <c r="H16" s="40"/>
    </row>
    <row r="17" spans="1:8" ht="31.5" x14ac:dyDescent="0.25">
      <c r="A17" s="24"/>
      <c r="B17" s="27"/>
      <c r="C17" s="41">
        <v>2.5</v>
      </c>
      <c r="D17" s="75" t="s">
        <v>192</v>
      </c>
      <c r="E17" s="33"/>
      <c r="F17" s="75">
        <v>1320</v>
      </c>
      <c r="G17" s="42"/>
      <c r="H17" s="43"/>
    </row>
    <row r="18" spans="1:8" ht="31.5" x14ac:dyDescent="0.25">
      <c r="A18" s="4">
        <v>3</v>
      </c>
      <c r="B18" s="9" t="s">
        <v>14</v>
      </c>
      <c r="C18" s="41">
        <v>3.1</v>
      </c>
      <c r="D18" s="20" t="s">
        <v>193</v>
      </c>
      <c r="E18" s="10" t="s">
        <v>21</v>
      </c>
      <c r="F18" s="74">
        <v>30000</v>
      </c>
      <c r="G18" s="76" t="s">
        <v>194</v>
      </c>
      <c r="H18" s="77"/>
    </row>
    <row r="19" spans="1:8" ht="31.5" x14ac:dyDescent="0.25">
      <c r="A19" s="4"/>
      <c r="B19" s="9"/>
      <c r="C19" s="41">
        <v>3.2</v>
      </c>
      <c r="D19" s="20" t="s">
        <v>195</v>
      </c>
      <c r="E19" s="10"/>
      <c r="F19" s="74">
        <v>82775</v>
      </c>
      <c r="G19" s="76" t="s">
        <v>196</v>
      </c>
      <c r="H19" s="77"/>
    </row>
    <row r="20" spans="1:8" ht="31.5" x14ac:dyDescent="0.25">
      <c r="A20" s="4"/>
      <c r="B20" s="9"/>
      <c r="C20" s="41">
        <v>3.3</v>
      </c>
      <c r="D20" s="20" t="s">
        <v>197</v>
      </c>
      <c r="E20" s="10"/>
      <c r="F20" s="74">
        <v>14000</v>
      </c>
      <c r="G20" s="76" t="s">
        <v>198</v>
      </c>
      <c r="H20" s="77"/>
    </row>
    <row r="21" spans="1:8" ht="31.5" x14ac:dyDescent="0.25">
      <c r="A21" s="4"/>
      <c r="B21" s="9"/>
      <c r="C21" s="41">
        <v>3.4</v>
      </c>
      <c r="D21" s="20" t="s">
        <v>199</v>
      </c>
      <c r="E21" s="10"/>
      <c r="F21" s="72">
        <v>3200</v>
      </c>
      <c r="G21" s="76" t="s">
        <v>196</v>
      </c>
      <c r="H21" s="77"/>
    </row>
    <row r="22" spans="1:8" ht="15.75" x14ac:dyDescent="0.25">
      <c r="A22" s="4"/>
      <c r="B22" s="9"/>
      <c r="C22" s="41">
        <v>3.5</v>
      </c>
      <c r="D22" s="20" t="s">
        <v>200</v>
      </c>
      <c r="E22" s="10"/>
      <c r="F22" s="72">
        <v>14000</v>
      </c>
      <c r="G22" s="10"/>
      <c r="H22" s="12"/>
    </row>
    <row r="23" spans="1:8" ht="15.75" x14ac:dyDescent="0.25">
      <c r="A23" s="4"/>
      <c r="B23" s="9"/>
      <c r="C23" s="41">
        <v>3.6</v>
      </c>
      <c r="D23" s="20" t="s">
        <v>201</v>
      </c>
      <c r="E23" s="10"/>
      <c r="F23" s="72">
        <v>4258</v>
      </c>
      <c r="G23" s="10"/>
      <c r="H23" s="12"/>
    </row>
    <row r="24" spans="1:8" ht="31.5" x14ac:dyDescent="0.25">
      <c r="A24" s="4"/>
      <c r="B24" s="9"/>
      <c r="C24" s="41">
        <v>3.7</v>
      </c>
      <c r="D24" s="20" t="s">
        <v>202</v>
      </c>
      <c r="E24" s="10"/>
      <c r="F24" s="72">
        <v>127015</v>
      </c>
      <c r="G24" s="10"/>
      <c r="H24" s="12"/>
    </row>
    <row r="25" spans="1:8" ht="31.5" x14ac:dyDescent="0.25">
      <c r="A25" s="4"/>
      <c r="B25" s="9"/>
      <c r="C25" s="41">
        <v>3.8</v>
      </c>
      <c r="D25" s="20" t="s">
        <v>203</v>
      </c>
      <c r="E25" s="10"/>
      <c r="F25" s="72">
        <v>98889</v>
      </c>
      <c r="G25" s="10"/>
      <c r="H25" s="12"/>
    </row>
    <row r="26" spans="1:8" ht="31.5" x14ac:dyDescent="0.25">
      <c r="A26" s="4"/>
      <c r="B26" s="9"/>
      <c r="C26" s="41">
        <v>3.9</v>
      </c>
      <c r="D26" s="20" t="s">
        <v>204</v>
      </c>
      <c r="E26" s="10"/>
      <c r="F26" s="74" t="s">
        <v>205</v>
      </c>
      <c r="G26" s="10"/>
      <c r="H26" s="12"/>
    </row>
    <row r="27" spans="1:8" ht="63" x14ac:dyDescent="0.25">
      <c r="A27" s="4"/>
      <c r="B27" s="9"/>
      <c r="C27" s="41" t="s">
        <v>206</v>
      </c>
      <c r="D27" s="20" t="s">
        <v>207</v>
      </c>
      <c r="E27" s="10"/>
      <c r="F27" s="61" t="s">
        <v>208</v>
      </c>
      <c r="G27" s="10"/>
      <c r="H27" s="12"/>
    </row>
    <row r="28" spans="1:8" ht="31.5" x14ac:dyDescent="0.25">
      <c r="A28" s="4"/>
      <c r="B28" s="9"/>
      <c r="C28" s="41" t="s">
        <v>209</v>
      </c>
      <c r="D28" s="20" t="s">
        <v>210</v>
      </c>
      <c r="E28" s="10"/>
      <c r="F28" s="74" t="s">
        <v>211</v>
      </c>
      <c r="G28" s="10"/>
      <c r="H28" s="12"/>
    </row>
    <row r="29" spans="1:8" ht="31.5" x14ac:dyDescent="0.25">
      <c r="A29" s="4"/>
      <c r="B29" s="9"/>
      <c r="C29" s="41" t="s">
        <v>212</v>
      </c>
      <c r="D29" s="20" t="s">
        <v>213</v>
      </c>
      <c r="E29" s="10"/>
      <c r="F29" s="74" t="s">
        <v>214</v>
      </c>
      <c r="G29" s="10"/>
      <c r="H29" s="12"/>
    </row>
    <row r="30" spans="1:8" ht="31.5" x14ac:dyDescent="0.25">
      <c r="A30" s="4"/>
      <c r="B30" s="9"/>
      <c r="C30" s="41" t="s">
        <v>215</v>
      </c>
      <c r="D30" s="20" t="s">
        <v>216</v>
      </c>
      <c r="E30" s="10"/>
      <c r="F30" s="72">
        <v>3600</v>
      </c>
      <c r="G30" s="10"/>
      <c r="H30" s="12"/>
    </row>
    <row r="31" spans="1:8" ht="15.75" x14ac:dyDescent="0.25">
      <c r="A31" s="22">
        <v>4</v>
      </c>
      <c r="B31" s="25" t="s">
        <v>217</v>
      </c>
      <c r="C31" s="20">
        <v>4.0999999999999996</v>
      </c>
      <c r="D31" s="20" t="s">
        <v>218</v>
      </c>
      <c r="E31" s="31" t="s">
        <v>21</v>
      </c>
      <c r="F31" s="78"/>
      <c r="G31" s="28">
        <v>48</v>
      </c>
      <c r="H31" s="29"/>
    </row>
    <row r="32" spans="1:8" ht="15.75" x14ac:dyDescent="0.25">
      <c r="A32" s="23"/>
      <c r="B32" s="26"/>
      <c r="C32" s="20">
        <v>4.2</v>
      </c>
      <c r="D32" s="20" t="s">
        <v>219</v>
      </c>
      <c r="E32" s="32"/>
      <c r="F32" s="79"/>
      <c r="G32" s="28">
        <v>44</v>
      </c>
      <c r="H32" s="29"/>
    </row>
    <row r="33" spans="1:8" ht="15.75" x14ac:dyDescent="0.25">
      <c r="A33" s="23"/>
      <c r="B33" s="26"/>
      <c r="C33" s="41">
        <v>4.3</v>
      </c>
      <c r="D33" s="20" t="s">
        <v>220</v>
      </c>
      <c r="E33" s="32"/>
      <c r="F33" s="88"/>
      <c r="G33" s="28">
        <v>4</v>
      </c>
      <c r="H33" s="29"/>
    </row>
    <row r="34" spans="1:8" ht="15.75" x14ac:dyDescent="0.25">
      <c r="A34" s="22">
        <v>5</v>
      </c>
      <c r="B34" s="25" t="s">
        <v>135</v>
      </c>
      <c r="C34" s="20">
        <v>5.0999999999999996</v>
      </c>
      <c r="D34" s="20" t="s">
        <v>221</v>
      </c>
      <c r="E34" s="31" t="s">
        <v>21</v>
      </c>
      <c r="F34" s="72">
        <v>101385.4</v>
      </c>
      <c r="G34" s="28"/>
      <c r="H34" s="29"/>
    </row>
    <row r="35" spans="1:8" ht="31.5" x14ac:dyDescent="0.25">
      <c r="A35" s="23"/>
      <c r="B35" s="26"/>
      <c r="C35" s="20">
        <v>5.2</v>
      </c>
      <c r="D35" s="20" t="s">
        <v>222</v>
      </c>
      <c r="E35" s="32"/>
      <c r="F35" s="73">
        <v>94907.4</v>
      </c>
      <c r="G35" s="28"/>
      <c r="H35" s="29"/>
    </row>
    <row r="36" spans="1:8" ht="31.5" x14ac:dyDescent="0.25">
      <c r="A36" s="23"/>
      <c r="B36" s="26"/>
      <c r="C36" s="41">
        <v>5.3</v>
      </c>
      <c r="D36" s="20" t="s">
        <v>223</v>
      </c>
      <c r="E36" s="32"/>
      <c r="F36" s="88">
        <v>6478</v>
      </c>
      <c r="G36" s="28"/>
      <c r="H36" s="29"/>
    </row>
    <row r="37" spans="1:8" ht="94.5" x14ac:dyDescent="0.25">
      <c r="A37" s="24"/>
      <c r="B37" s="27"/>
      <c r="C37" s="41">
        <v>5.4</v>
      </c>
      <c r="D37" s="20" t="s">
        <v>224</v>
      </c>
      <c r="E37" s="33"/>
      <c r="F37" s="74">
        <v>5923</v>
      </c>
      <c r="G37" s="80"/>
      <c r="H37" s="81"/>
    </row>
    <row r="38" spans="1:8" ht="141.75" x14ac:dyDescent="0.25">
      <c r="A38" s="22">
        <v>6</v>
      </c>
      <c r="B38" s="25" t="s">
        <v>15</v>
      </c>
      <c r="C38" s="20">
        <v>6.1</v>
      </c>
      <c r="D38" s="20" t="s">
        <v>225</v>
      </c>
      <c r="E38" s="31" t="s">
        <v>21</v>
      </c>
      <c r="F38" s="20" t="s">
        <v>226</v>
      </c>
      <c r="G38" s="82" t="s">
        <v>227</v>
      </c>
      <c r="H38" s="83"/>
    </row>
    <row r="39" spans="1:8" ht="157.5" x14ac:dyDescent="0.25">
      <c r="A39" s="23"/>
      <c r="B39" s="26"/>
      <c r="C39" s="20">
        <v>6.2</v>
      </c>
      <c r="D39" s="20" t="s">
        <v>228</v>
      </c>
      <c r="E39" s="32"/>
      <c r="F39" s="73" t="s">
        <v>229</v>
      </c>
      <c r="G39" s="28" t="s">
        <v>230</v>
      </c>
      <c r="H39" s="29"/>
    </row>
    <row r="40" spans="1:8" ht="63" x14ac:dyDescent="0.25">
      <c r="A40" s="23"/>
      <c r="B40" s="26"/>
      <c r="C40" s="41">
        <v>6.3</v>
      </c>
      <c r="D40" s="20" t="s">
        <v>231</v>
      </c>
      <c r="E40" s="32"/>
      <c r="F40" s="89" t="s">
        <v>232</v>
      </c>
      <c r="G40" s="28" t="s">
        <v>233</v>
      </c>
      <c r="H40" s="29"/>
    </row>
    <row r="41" spans="1:8" ht="31.5" x14ac:dyDescent="0.25">
      <c r="A41" s="4">
        <v>7</v>
      </c>
      <c r="B41" s="9" t="s">
        <v>165</v>
      </c>
      <c r="C41" s="84">
        <v>7.1</v>
      </c>
      <c r="D41" s="20" t="s">
        <v>234</v>
      </c>
      <c r="E41" s="10" t="s">
        <v>21</v>
      </c>
      <c r="F41" s="20">
        <v>595</v>
      </c>
      <c r="G41" s="37" t="s">
        <v>16</v>
      </c>
      <c r="H41" s="38"/>
    </row>
    <row r="42" spans="1:8" ht="15.75" x14ac:dyDescent="0.25">
      <c r="A42" s="4"/>
      <c r="B42" s="9"/>
      <c r="C42" s="84">
        <v>7.2</v>
      </c>
      <c r="D42" s="20" t="s">
        <v>235</v>
      </c>
      <c r="E42" s="10"/>
      <c r="F42" s="41">
        <v>255</v>
      </c>
      <c r="G42" s="39"/>
      <c r="H42" s="40"/>
    </row>
    <row r="43" spans="1:8" ht="15.75" x14ac:dyDescent="0.25">
      <c r="A43" s="4"/>
      <c r="B43" s="9"/>
      <c r="C43" s="84">
        <v>7.3</v>
      </c>
      <c r="D43" s="20" t="s">
        <v>236</v>
      </c>
      <c r="E43" s="10"/>
      <c r="F43" s="20">
        <v>301</v>
      </c>
      <c r="G43" s="42"/>
      <c r="H43" s="43"/>
    </row>
    <row r="44" spans="1:8" ht="59.25" customHeight="1" x14ac:dyDescent="0.25">
      <c r="A44" s="4"/>
      <c r="B44" s="9"/>
      <c r="C44" s="84">
        <v>7.4</v>
      </c>
      <c r="D44" s="20" t="s">
        <v>237</v>
      </c>
      <c r="E44" s="10"/>
      <c r="F44" s="20">
        <v>34</v>
      </c>
      <c r="G44" s="10" t="s">
        <v>238</v>
      </c>
      <c r="H44" s="12"/>
    </row>
    <row r="45" spans="1:8" ht="16.5" thickBot="1" x14ac:dyDescent="0.3">
      <c r="A45" s="15"/>
      <c r="B45" s="16"/>
      <c r="C45" s="85">
        <v>7.5</v>
      </c>
      <c r="D45" s="34" t="s">
        <v>239</v>
      </c>
      <c r="E45" s="17"/>
      <c r="F45" s="66">
        <v>5</v>
      </c>
      <c r="G45" s="17" t="s">
        <v>16</v>
      </c>
      <c r="H45" s="19"/>
    </row>
  </sheetData>
  <mergeCells count="48">
    <mergeCell ref="A41:A45"/>
    <mergeCell ref="B41:B45"/>
    <mergeCell ref="E41:E45"/>
    <mergeCell ref="G44:H44"/>
    <mergeCell ref="G45:H45"/>
    <mergeCell ref="G41:H43"/>
    <mergeCell ref="A38:A40"/>
    <mergeCell ref="B38:B40"/>
    <mergeCell ref="E38:E40"/>
    <mergeCell ref="G38:H38"/>
    <mergeCell ref="G39:H39"/>
    <mergeCell ref="G40:H40"/>
    <mergeCell ref="A34:A37"/>
    <mergeCell ref="B34:B37"/>
    <mergeCell ref="E34:E37"/>
    <mergeCell ref="G34:H34"/>
    <mergeCell ref="G35:H35"/>
    <mergeCell ref="G36:H36"/>
    <mergeCell ref="G37:H37"/>
    <mergeCell ref="G21:H21"/>
    <mergeCell ref="G22:H30"/>
    <mergeCell ref="A31:A33"/>
    <mergeCell ref="B31:B33"/>
    <mergeCell ref="E31:E33"/>
    <mergeCell ref="G31:H31"/>
    <mergeCell ref="G32:H32"/>
    <mergeCell ref="G33:H33"/>
    <mergeCell ref="A13:A17"/>
    <mergeCell ref="B13:B17"/>
    <mergeCell ref="E13:E17"/>
    <mergeCell ref="G13:H17"/>
    <mergeCell ref="A18:A30"/>
    <mergeCell ref="B18:B30"/>
    <mergeCell ref="E18:E30"/>
    <mergeCell ref="G18:H18"/>
    <mergeCell ref="G19:H19"/>
    <mergeCell ref="G20:H20"/>
    <mergeCell ref="A10:A12"/>
    <mergeCell ref="B10:B12"/>
    <mergeCell ref="E10:E12"/>
    <mergeCell ref="G10:H10"/>
    <mergeCell ref="G11:H11"/>
    <mergeCell ref="G12:H12"/>
    <mergeCell ref="A1:H6"/>
    <mergeCell ref="A7:H7"/>
    <mergeCell ref="A8:H8"/>
    <mergeCell ref="C9:D9"/>
    <mergeCell ref="G9:H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DB02D-5CD1-480C-BB8B-A20C9E1F88F5}">
  <dimension ref="A1:H42"/>
  <sheetViews>
    <sheetView workbookViewId="0">
      <selection activeCell="G33" sqref="A1:H42"/>
    </sheetView>
  </sheetViews>
  <sheetFormatPr defaultRowHeight="15" x14ac:dyDescent="0.25"/>
  <cols>
    <col min="1" max="1" width="16.5703125" customWidth="1"/>
    <col min="2" max="2" width="20.7109375" customWidth="1"/>
    <col min="3" max="3" width="9.28515625" customWidth="1"/>
    <col min="4" max="4" width="28.85546875" customWidth="1"/>
    <col min="5" max="5" width="17.5703125" customWidth="1"/>
    <col min="6" max="6" width="34.140625" customWidth="1"/>
    <col min="8" max="8" width="22.28515625" customWidth="1"/>
  </cols>
  <sheetData>
    <row r="1" spans="1:8" x14ac:dyDescent="0.25">
      <c r="A1" s="1" t="s">
        <v>0</v>
      </c>
      <c r="B1" s="2"/>
      <c r="C1" s="2"/>
      <c r="D1" s="2"/>
      <c r="E1" s="2"/>
      <c r="F1" s="2"/>
      <c r="G1" s="2"/>
      <c r="H1" s="3"/>
    </row>
    <row r="2" spans="1:8" x14ac:dyDescent="0.25">
      <c r="A2" s="4"/>
      <c r="B2" s="5"/>
      <c r="C2" s="5"/>
      <c r="D2" s="5"/>
      <c r="E2" s="5"/>
      <c r="F2" s="5"/>
      <c r="G2" s="5"/>
      <c r="H2" s="6"/>
    </row>
    <row r="3" spans="1:8" x14ac:dyDescent="0.25">
      <c r="A3" s="4"/>
      <c r="B3" s="5"/>
      <c r="C3" s="5"/>
      <c r="D3" s="5"/>
      <c r="E3" s="5"/>
      <c r="F3" s="5"/>
      <c r="G3" s="5"/>
      <c r="H3" s="6"/>
    </row>
    <row r="4" spans="1:8" x14ac:dyDescent="0.25">
      <c r="A4" s="4"/>
      <c r="B4" s="5"/>
      <c r="C4" s="5"/>
      <c r="D4" s="5"/>
      <c r="E4" s="5"/>
      <c r="F4" s="5"/>
      <c r="G4" s="5"/>
      <c r="H4" s="6"/>
    </row>
    <row r="5" spans="1:8" x14ac:dyDescent="0.25">
      <c r="A5" s="4"/>
      <c r="B5" s="5"/>
      <c r="C5" s="5"/>
      <c r="D5" s="5"/>
      <c r="E5" s="5"/>
      <c r="F5" s="5"/>
      <c r="G5" s="5"/>
      <c r="H5" s="6"/>
    </row>
    <row r="6" spans="1:8" x14ac:dyDescent="0.25">
      <c r="A6" s="4"/>
      <c r="B6" s="5"/>
      <c r="C6" s="5"/>
      <c r="D6" s="5"/>
      <c r="E6" s="5"/>
      <c r="F6" s="5"/>
      <c r="G6" s="5"/>
      <c r="H6" s="6"/>
    </row>
    <row r="7" spans="1:8" ht="15.75" x14ac:dyDescent="0.25">
      <c r="A7" s="4" t="s">
        <v>1</v>
      </c>
      <c r="B7" s="5"/>
      <c r="C7" s="5"/>
      <c r="D7" s="5"/>
      <c r="E7" s="5"/>
      <c r="F7" s="5"/>
      <c r="G7" s="5"/>
      <c r="H7" s="6"/>
    </row>
    <row r="8" spans="1:8" ht="15.75" x14ac:dyDescent="0.25">
      <c r="A8" s="4" t="s">
        <v>240</v>
      </c>
      <c r="B8" s="5"/>
      <c r="C8" s="5"/>
      <c r="D8" s="5"/>
      <c r="E8" s="5"/>
      <c r="F8" s="5"/>
      <c r="G8" s="5"/>
      <c r="H8" s="6"/>
    </row>
    <row r="9" spans="1:8" ht="15.75" x14ac:dyDescent="0.25">
      <c r="A9" s="7" t="s">
        <v>3</v>
      </c>
      <c r="B9" s="8" t="s">
        <v>4</v>
      </c>
      <c r="C9" s="5" t="s">
        <v>5</v>
      </c>
      <c r="D9" s="5"/>
      <c r="E9" s="8" t="s">
        <v>6</v>
      </c>
      <c r="F9" s="8" t="s">
        <v>7</v>
      </c>
      <c r="G9" s="5" t="s">
        <v>8</v>
      </c>
      <c r="H9" s="6"/>
    </row>
    <row r="10" spans="1:8" ht="93.75" customHeight="1" x14ac:dyDescent="0.25">
      <c r="A10" s="4">
        <v>1</v>
      </c>
      <c r="B10" s="9" t="s">
        <v>179</v>
      </c>
      <c r="C10" s="20">
        <v>1.1000000000000001</v>
      </c>
      <c r="D10" s="20" t="s">
        <v>241</v>
      </c>
      <c r="E10" s="10" t="s">
        <v>10</v>
      </c>
      <c r="F10" s="106">
        <v>60000</v>
      </c>
      <c r="G10" s="37" t="s">
        <v>16</v>
      </c>
      <c r="H10" s="38"/>
    </row>
    <row r="11" spans="1:8" ht="76.5" customHeight="1" x14ac:dyDescent="0.25">
      <c r="A11" s="4"/>
      <c r="B11" s="9"/>
      <c r="C11" s="20">
        <v>1.2</v>
      </c>
      <c r="D11" s="20" t="s">
        <v>242</v>
      </c>
      <c r="E11" s="10"/>
      <c r="F11" s="106">
        <v>6800</v>
      </c>
      <c r="G11" s="42"/>
      <c r="H11" s="43"/>
    </row>
    <row r="12" spans="1:8" ht="31.5" x14ac:dyDescent="0.25">
      <c r="A12" s="4">
        <v>2</v>
      </c>
      <c r="B12" s="9" t="s">
        <v>81</v>
      </c>
      <c r="C12" s="20">
        <v>2.1</v>
      </c>
      <c r="D12" s="107" t="s">
        <v>243</v>
      </c>
      <c r="E12" s="10" t="s">
        <v>10</v>
      </c>
      <c r="F12" s="108">
        <v>94929.64</v>
      </c>
      <c r="G12" s="37" t="s">
        <v>16</v>
      </c>
      <c r="H12" s="38"/>
    </row>
    <row r="13" spans="1:8" ht="70.5" customHeight="1" x14ac:dyDescent="0.25">
      <c r="A13" s="4"/>
      <c r="B13" s="9"/>
      <c r="C13" s="20">
        <v>2.2000000000000002</v>
      </c>
      <c r="D13" s="107" t="s">
        <v>244</v>
      </c>
      <c r="E13" s="10"/>
      <c r="F13" s="108">
        <v>45941</v>
      </c>
      <c r="G13" s="39"/>
      <c r="H13" s="40"/>
    </row>
    <row r="14" spans="1:8" ht="102.75" customHeight="1" x14ac:dyDescent="0.25">
      <c r="A14" s="4"/>
      <c r="B14" s="9"/>
      <c r="C14" s="20">
        <v>2.2999999999999998</v>
      </c>
      <c r="D14" s="107" t="s">
        <v>245</v>
      </c>
      <c r="E14" s="10"/>
      <c r="F14" s="108">
        <v>20128</v>
      </c>
      <c r="G14" s="39"/>
      <c r="H14" s="40"/>
    </row>
    <row r="15" spans="1:8" ht="31.5" x14ac:dyDescent="0.25">
      <c r="A15" s="4"/>
      <c r="B15" s="9"/>
      <c r="C15" s="20">
        <v>2.4</v>
      </c>
      <c r="D15" s="20" t="s">
        <v>246</v>
      </c>
      <c r="E15" s="10"/>
      <c r="F15" s="108">
        <v>45117.8</v>
      </c>
      <c r="G15" s="39"/>
      <c r="H15" s="40"/>
    </row>
    <row r="16" spans="1:8" ht="129.75" customHeight="1" x14ac:dyDescent="0.25">
      <c r="A16" s="4"/>
      <c r="B16" s="9"/>
      <c r="C16" s="20">
        <v>2.5</v>
      </c>
      <c r="D16" s="47" t="s">
        <v>247</v>
      </c>
      <c r="E16" s="10"/>
      <c r="F16" s="108">
        <v>76569.820000000007</v>
      </c>
      <c r="G16" s="39"/>
      <c r="H16" s="40"/>
    </row>
    <row r="17" spans="1:8" ht="85.5" customHeight="1" x14ac:dyDescent="0.25">
      <c r="A17" s="4"/>
      <c r="B17" s="9"/>
      <c r="C17" s="20">
        <v>2.6</v>
      </c>
      <c r="D17" s="20" t="s">
        <v>248</v>
      </c>
      <c r="E17" s="10"/>
      <c r="F17" s="108">
        <v>24500</v>
      </c>
      <c r="G17" s="39"/>
      <c r="H17" s="40"/>
    </row>
    <row r="18" spans="1:8" ht="110.25" customHeight="1" x14ac:dyDescent="0.25">
      <c r="A18" s="4"/>
      <c r="B18" s="9"/>
      <c r="C18" s="20">
        <v>2.7</v>
      </c>
      <c r="D18" s="20" t="s">
        <v>249</v>
      </c>
      <c r="E18" s="10"/>
      <c r="F18" s="108">
        <v>18275</v>
      </c>
      <c r="G18" s="42"/>
      <c r="H18" s="43"/>
    </row>
    <row r="19" spans="1:8" ht="102" customHeight="1" x14ac:dyDescent="0.25">
      <c r="A19" s="22">
        <v>3</v>
      </c>
      <c r="B19" s="25" t="s">
        <v>14</v>
      </c>
      <c r="C19" s="41">
        <v>3.1</v>
      </c>
      <c r="D19" s="109" t="s">
        <v>250</v>
      </c>
      <c r="E19" s="10" t="s">
        <v>10</v>
      </c>
      <c r="F19" s="108">
        <v>206999.02</v>
      </c>
      <c r="G19" s="28" t="s">
        <v>251</v>
      </c>
      <c r="H19" s="29"/>
    </row>
    <row r="20" spans="1:8" ht="35.25" customHeight="1" x14ac:dyDescent="0.25">
      <c r="A20" s="23"/>
      <c r="B20" s="26"/>
      <c r="C20" s="87">
        <v>3.2</v>
      </c>
      <c r="D20" s="48" t="s">
        <v>252</v>
      </c>
      <c r="E20" s="10"/>
      <c r="F20" s="110">
        <v>200000</v>
      </c>
      <c r="G20" s="28" t="s">
        <v>253</v>
      </c>
      <c r="H20" s="29"/>
    </row>
    <row r="21" spans="1:8" ht="40.5" customHeight="1" x14ac:dyDescent="0.25">
      <c r="A21" s="23"/>
      <c r="B21" s="26"/>
      <c r="C21" s="41">
        <v>3.3</v>
      </c>
      <c r="D21" s="20" t="s">
        <v>254</v>
      </c>
      <c r="E21" s="10"/>
      <c r="F21" s="108">
        <v>15587</v>
      </c>
      <c r="G21" s="28" t="s">
        <v>255</v>
      </c>
      <c r="H21" s="29"/>
    </row>
    <row r="22" spans="1:8" ht="53.25" customHeight="1" x14ac:dyDescent="0.25">
      <c r="A22" s="23"/>
      <c r="B22" s="26"/>
      <c r="C22" s="41">
        <v>3.4</v>
      </c>
      <c r="D22" s="20" t="s">
        <v>256</v>
      </c>
      <c r="E22" s="10"/>
      <c r="F22" s="108">
        <v>44000</v>
      </c>
      <c r="G22" s="28" t="s">
        <v>257</v>
      </c>
      <c r="H22" s="29"/>
    </row>
    <row r="23" spans="1:8" ht="28.5" customHeight="1" x14ac:dyDescent="0.25">
      <c r="A23" s="4">
        <v>4</v>
      </c>
      <c r="B23" s="9" t="s">
        <v>135</v>
      </c>
      <c r="C23" s="41">
        <v>4.0999999999999996</v>
      </c>
      <c r="D23" s="20" t="s">
        <v>258</v>
      </c>
      <c r="E23" s="10" t="s">
        <v>10</v>
      </c>
      <c r="F23" s="108">
        <v>237643.55</v>
      </c>
      <c r="G23" s="10"/>
      <c r="H23" s="12"/>
    </row>
    <row r="24" spans="1:8" ht="15.75" x14ac:dyDescent="0.25">
      <c r="A24" s="4"/>
      <c r="B24" s="9"/>
      <c r="C24" s="20">
        <v>4.2</v>
      </c>
      <c r="D24" s="20" t="s">
        <v>259</v>
      </c>
      <c r="E24" s="10"/>
      <c r="F24" s="108">
        <v>68215</v>
      </c>
      <c r="G24" s="10"/>
      <c r="H24" s="12"/>
    </row>
    <row r="25" spans="1:8" ht="56.25" customHeight="1" x14ac:dyDescent="0.25">
      <c r="A25" s="4"/>
      <c r="B25" s="9"/>
      <c r="C25" s="41">
        <v>4.3</v>
      </c>
      <c r="D25" s="20" t="s">
        <v>260</v>
      </c>
      <c r="E25" s="10"/>
      <c r="F25" s="108">
        <v>1065</v>
      </c>
      <c r="G25" s="10"/>
      <c r="H25" s="12"/>
    </row>
    <row r="26" spans="1:8" ht="57" customHeight="1" x14ac:dyDescent="0.25">
      <c r="A26" s="4"/>
      <c r="B26" s="9"/>
      <c r="C26" s="20">
        <v>4.4000000000000004</v>
      </c>
      <c r="D26" s="20" t="s">
        <v>276</v>
      </c>
      <c r="E26" s="10"/>
      <c r="F26" s="108">
        <v>32205</v>
      </c>
      <c r="G26" s="10"/>
      <c r="H26" s="12"/>
    </row>
    <row r="27" spans="1:8" ht="71.25" customHeight="1" x14ac:dyDescent="0.25">
      <c r="A27" s="4"/>
      <c r="B27" s="9"/>
      <c r="C27" s="41">
        <v>4.5</v>
      </c>
      <c r="D27" s="20" t="s">
        <v>261</v>
      </c>
      <c r="E27" s="10"/>
      <c r="F27" s="108">
        <v>800</v>
      </c>
      <c r="G27" s="10"/>
      <c r="H27" s="12"/>
    </row>
    <row r="28" spans="1:8" ht="60.75" customHeight="1" x14ac:dyDescent="0.25">
      <c r="A28" s="4"/>
      <c r="B28" s="9"/>
      <c r="C28" s="20">
        <v>4.5999999999999996</v>
      </c>
      <c r="D28" s="20" t="s">
        <v>262</v>
      </c>
      <c r="E28" s="10"/>
      <c r="F28" s="108">
        <v>5338</v>
      </c>
      <c r="G28" s="10"/>
      <c r="H28" s="12"/>
    </row>
    <row r="29" spans="1:8" ht="62.25" customHeight="1" x14ac:dyDescent="0.25">
      <c r="A29" s="4"/>
      <c r="B29" s="9"/>
      <c r="C29" s="41">
        <v>4.7</v>
      </c>
      <c r="D29" s="20" t="s">
        <v>263</v>
      </c>
      <c r="E29" s="10"/>
      <c r="F29" s="108">
        <v>5569</v>
      </c>
      <c r="G29" s="10"/>
      <c r="H29" s="12"/>
    </row>
    <row r="30" spans="1:8" ht="74.25" customHeight="1" x14ac:dyDescent="0.25">
      <c r="A30" s="4"/>
      <c r="B30" s="9"/>
      <c r="C30" s="20">
        <v>4.8</v>
      </c>
      <c r="D30" s="20" t="s">
        <v>277</v>
      </c>
      <c r="E30" s="10"/>
      <c r="F30" s="108">
        <v>1435</v>
      </c>
      <c r="G30" s="10"/>
      <c r="H30" s="12"/>
    </row>
    <row r="31" spans="1:8" ht="72.75" customHeight="1" x14ac:dyDescent="0.25">
      <c r="A31" s="4"/>
      <c r="B31" s="9"/>
      <c r="C31" s="41">
        <v>4.9000000000000004</v>
      </c>
      <c r="D31" s="20" t="s">
        <v>264</v>
      </c>
      <c r="E31" s="10"/>
      <c r="F31" s="108">
        <v>1555</v>
      </c>
      <c r="G31" s="10"/>
      <c r="H31" s="12"/>
    </row>
    <row r="32" spans="1:8" ht="72" customHeight="1" x14ac:dyDescent="0.25">
      <c r="A32" s="4"/>
      <c r="B32" s="9"/>
      <c r="C32" s="112">
        <v>4.0999999999999996</v>
      </c>
      <c r="D32" s="114" t="s">
        <v>265</v>
      </c>
      <c r="E32" s="10"/>
      <c r="F32" s="108">
        <v>11000</v>
      </c>
      <c r="G32" s="10"/>
      <c r="H32" s="12"/>
    </row>
    <row r="33" spans="1:8" ht="191.25" customHeight="1" x14ac:dyDescent="0.25">
      <c r="A33" s="4">
        <v>5</v>
      </c>
      <c r="B33" s="9" t="s">
        <v>15</v>
      </c>
      <c r="C33" s="113">
        <v>5.0999999999999996</v>
      </c>
      <c r="D33" s="20" t="s">
        <v>266</v>
      </c>
      <c r="E33" s="10" t="s">
        <v>10</v>
      </c>
      <c r="F33" s="108" t="s">
        <v>16</v>
      </c>
      <c r="G33" s="10"/>
      <c r="H33" s="12"/>
    </row>
    <row r="34" spans="1:8" ht="206.25" customHeight="1" x14ac:dyDescent="0.25">
      <c r="A34" s="4"/>
      <c r="B34" s="9"/>
      <c r="C34" s="113">
        <v>5.2</v>
      </c>
      <c r="D34" s="20" t="s">
        <v>267</v>
      </c>
      <c r="E34" s="10"/>
      <c r="F34" s="41" t="s">
        <v>16</v>
      </c>
      <c r="G34" s="10"/>
      <c r="H34" s="12"/>
    </row>
    <row r="35" spans="1:8" ht="270.75" customHeight="1" x14ac:dyDescent="0.25">
      <c r="A35" s="4"/>
      <c r="B35" s="9"/>
      <c r="C35" s="113">
        <v>5.3</v>
      </c>
      <c r="D35" s="20" t="s">
        <v>268</v>
      </c>
      <c r="E35" s="10"/>
      <c r="F35" s="74"/>
      <c r="G35" s="10"/>
      <c r="H35" s="12"/>
    </row>
    <row r="36" spans="1:8" ht="138" customHeight="1" x14ac:dyDescent="0.25">
      <c r="A36" s="4"/>
      <c r="B36" s="9"/>
      <c r="C36" s="113">
        <v>5.4</v>
      </c>
      <c r="D36" s="20" t="s">
        <v>269</v>
      </c>
      <c r="E36" s="10"/>
      <c r="F36" s="74"/>
      <c r="G36" s="10"/>
      <c r="H36" s="12"/>
    </row>
    <row r="37" spans="1:8" ht="185.25" customHeight="1" x14ac:dyDescent="0.25">
      <c r="A37" s="4"/>
      <c r="B37" s="9"/>
      <c r="C37" s="113">
        <v>5.5</v>
      </c>
      <c r="D37" s="20" t="s">
        <v>270</v>
      </c>
      <c r="E37" s="10"/>
      <c r="F37" s="74"/>
      <c r="G37" s="10"/>
      <c r="H37" s="12"/>
    </row>
    <row r="38" spans="1:8" ht="207.75" customHeight="1" x14ac:dyDescent="0.25">
      <c r="A38" s="4"/>
      <c r="B38" s="9"/>
      <c r="C38" s="113">
        <v>5.6</v>
      </c>
      <c r="D38" s="20" t="s">
        <v>271</v>
      </c>
      <c r="E38" s="10"/>
      <c r="F38" s="74"/>
      <c r="G38" s="10"/>
      <c r="H38" s="12"/>
    </row>
    <row r="39" spans="1:8" ht="183.75" customHeight="1" x14ac:dyDescent="0.25">
      <c r="A39" s="4"/>
      <c r="B39" s="9"/>
      <c r="C39" s="113">
        <v>5.7</v>
      </c>
      <c r="D39" s="20" t="s">
        <v>272</v>
      </c>
      <c r="E39" s="10"/>
      <c r="F39" s="74"/>
      <c r="G39" s="10"/>
      <c r="H39" s="12"/>
    </row>
    <row r="40" spans="1:8" ht="110.25" x14ac:dyDescent="0.25">
      <c r="A40" s="4"/>
      <c r="B40" s="9"/>
      <c r="C40" s="113">
        <v>5.8</v>
      </c>
      <c r="D40" s="20" t="s">
        <v>273</v>
      </c>
      <c r="E40" s="10"/>
      <c r="F40" s="74"/>
      <c r="G40" s="10"/>
      <c r="H40" s="12"/>
    </row>
    <row r="41" spans="1:8" ht="154.5" customHeight="1" x14ac:dyDescent="0.25">
      <c r="A41" s="4"/>
      <c r="B41" s="9"/>
      <c r="C41" s="113">
        <v>5.9</v>
      </c>
      <c r="D41" s="20" t="s">
        <v>274</v>
      </c>
      <c r="E41" s="10"/>
      <c r="F41" s="74"/>
      <c r="G41" s="10"/>
      <c r="H41" s="12"/>
    </row>
    <row r="42" spans="1:8" ht="119.25" customHeight="1" thickBot="1" x14ac:dyDescent="0.3">
      <c r="A42" s="15"/>
      <c r="B42" s="16"/>
      <c r="C42" s="115">
        <v>5.0999999999999996</v>
      </c>
      <c r="D42" s="116" t="s">
        <v>275</v>
      </c>
      <c r="E42" s="17"/>
      <c r="F42" s="117"/>
      <c r="G42" s="17"/>
      <c r="H42" s="19"/>
    </row>
  </sheetData>
  <mergeCells count="28">
    <mergeCell ref="A23:A32"/>
    <mergeCell ref="B23:B32"/>
    <mergeCell ref="E23:E32"/>
    <mergeCell ref="G23:H32"/>
    <mergeCell ref="A33:A42"/>
    <mergeCell ref="B33:B42"/>
    <mergeCell ref="E33:E42"/>
    <mergeCell ref="G33:H42"/>
    <mergeCell ref="A19:A22"/>
    <mergeCell ref="B19:B22"/>
    <mergeCell ref="E19:E22"/>
    <mergeCell ref="G19:H19"/>
    <mergeCell ref="G20:H20"/>
    <mergeCell ref="G21:H21"/>
    <mergeCell ref="G22:H22"/>
    <mergeCell ref="A10:A11"/>
    <mergeCell ref="B10:B11"/>
    <mergeCell ref="E10:E11"/>
    <mergeCell ref="G10:H11"/>
    <mergeCell ref="A12:A18"/>
    <mergeCell ref="B12:B18"/>
    <mergeCell ref="E12:E18"/>
    <mergeCell ref="G12:H18"/>
    <mergeCell ref="A1:H6"/>
    <mergeCell ref="A7:H7"/>
    <mergeCell ref="A8:H8"/>
    <mergeCell ref="C9:D9"/>
    <mergeCell ref="G9:H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77462-14BB-4AC7-B671-D60AE2972B62}">
  <dimension ref="A1:H35"/>
  <sheetViews>
    <sheetView topLeftCell="A29" workbookViewId="0">
      <selection activeCell="G21" sqref="G21:H21"/>
    </sheetView>
  </sheetViews>
  <sheetFormatPr defaultRowHeight="15" x14ac:dyDescent="0.25"/>
  <cols>
    <col min="1" max="1" width="14.7109375" customWidth="1"/>
    <col min="2" max="2" width="23.5703125" customWidth="1"/>
    <col min="3" max="3" width="9.5703125" customWidth="1"/>
    <col min="4" max="4" width="28.7109375" customWidth="1"/>
    <col min="5" max="5" width="17" customWidth="1"/>
    <col min="6" max="6" width="17.85546875" customWidth="1"/>
    <col min="8" max="8" width="29" customWidth="1"/>
  </cols>
  <sheetData>
    <row r="1" spans="1:8" x14ac:dyDescent="0.25">
      <c r="A1" s="1" t="s">
        <v>0</v>
      </c>
      <c r="B1" s="2"/>
      <c r="C1" s="2"/>
      <c r="D1" s="2"/>
      <c r="E1" s="2"/>
      <c r="F1" s="2"/>
      <c r="G1" s="2"/>
      <c r="H1" s="3"/>
    </row>
    <row r="2" spans="1:8" x14ac:dyDescent="0.25">
      <c r="A2" s="4"/>
      <c r="B2" s="5"/>
      <c r="C2" s="5"/>
      <c r="D2" s="5"/>
      <c r="E2" s="5"/>
      <c r="F2" s="5"/>
      <c r="G2" s="5"/>
      <c r="H2" s="6"/>
    </row>
    <row r="3" spans="1:8" x14ac:dyDescent="0.25">
      <c r="A3" s="4"/>
      <c r="B3" s="5"/>
      <c r="C3" s="5"/>
      <c r="D3" s="5"/>
      <c r="E3" s="5"/>
      <c r="F3" s="5"/>
      <c r="G3" s="5"/>
      <c r="H3" s="6"/>
    </row>
    <row r="4" spans="1:8" x14ac:dyDescent="0.25">
      <c r="A4" s="4"/>
      <c r="B4" s="5"/>
      <c r="C4" s="5"/>
      <c r="D4" s="5"/>
      <c r="E4" s="5"/>
      <c r="F4" s="5"/>
      <c r="G4" s="5"/>
      <c r="H4" s="6"/>
    </row>
    <row r="5" spans="1:8" x14ac:dyDescent="0.25">
      <c r="A5" s="4"/>
      <c r="B5" s="5"/>
      <c r="C5" s="5"/>
      <c r="D5" s="5"/>
      <c r="E5" s="5"/>
      <c r="F5" s="5"/>
      <c r="G5" s="5"/>
      <c r="H5" s="6"/>
    </row>
    <row r="6" spans="1:8" x14ac:dyDescent="0.25">
      <c r="A6" s="4"/>
      <c r="B6" s="5"/>
      <c r="C6" s="5"/>
      <c r="D6" s="5"/>
      <c r="E6" s="5"/>
      <c r="F6" s="5"/>
      <c r="G6" s="5"/>
      <c r="H6" s="6"/>
    </row>
    <row r="7" spans="1:8" x14ac:dyDescent="0.25">
      <c r="A7" s="101" t="s">
        <v>1</v>
      </c>
      <c r="B7" s="102"/>
      <c r="C7" s="102"/>
      <c r="D7" s="102"/>
      <c r="E7" s="102"/>
      <c r="F7" s="102"/>
      <c r="G7" s="102"/>
      <c r="H7" s="103"/>
    </row>
    <row r="8" spans="1:8" x14ac:dyDescent="0.25">
      <c r="A8" s="101" t="s">
        <v>278</v>
      </c>
      <c r="B8" s="102"/>
      <c r="C8" s="102"/>
      <c r="D8" s="102"/>
      <c r="E8" s="102"/>
      <c r="F8" s="102"/>
      <c r="G8" s="102"/>
      <c r="H8" s="103"/>
    </row>
    <row r="9" spans="1:8" x14ac:dyDescent="0.25">
      <c r="A9" s="104" t="s">
        <v>3</v>
      </c>
      <c r="B9" s="105" t="s">
        <v>4</v>
      </c>
      <c r="C9" s="102" t="s">
        <v>5</v>
      </c>
      <c r="D9" s="102"/>
      <c r="E9" s="105" t="s">
        <v>6</v>
      </c>
      <c r="F9" s="105" t="s">
        <v>7</v>
      </c>
      <c r="G9" s="102" t="s">
        <v>8</v>
      </c>
      <c r="H9" s="103"/>
    </row>
    <row r="10" spans="1:8" ht="94.5" x14ac:dyDescent="0.25">
      <c r="A10" s="118">
        <v>1</v>
      </c>
      <c r="B10" s="9" t="s">
        <v>179</v>
      </c>
      <c r="C10" s="20">
        <v>1.1000000000000001</v>
      </c>
      <c r="D10" s="20" t="s">
        <v>279</v>
      </c>
      <c r="E10" s="20" t="s">
        <v>10</v>
      </c>
      <c r="F10" s="119">
        <v>40300</v>
      </c>
      <c r="G10" s="28" t="s">
        <v>280</v>
      </c>
      <c r="H10" s="29"/>
    </row>
    <row r="11" spans="1:8" ht="94.5" x14ac:dyDescent="0.25">
      <c r="A11" s="118"/>
      <c r="B11" s="9"/>
      <c r="C11" s="20">
        <v>1.2</v>
      </c>
      <c r="D11" s="20" t="s">
        <v>279</v>
      </c>
      <c r="E11" s="20" t="s">
        <v>10</v>
      </c>
      <c r="F11" s="61">
        <v>94400</v>
      </c>
      <c r="G11" s="28" t="s">
        <v>281</v>
      </c>
      <c r="H11" s="29"/>
    </row>
    <row r="12" spans="1:8" ht="94.5" x14ac:dyDescent="0.25">
      <c r="A12" s="118"/>
      <c r="B12" s="9"/>
      <c r="C12" s="41">
        <v>1.3</v>
      </c>
      <c r="D12" s="20" t="s">
        <v>282</v>
      </c>
      <c r="E12" s="20" t="s">
        <v>10</v>
      </c>
      <c r="F12" s="72">
        <v>20000</v>
      </c>
      <c r="G12" s="28" t="s">
        <v>283</v>
      </c>
      <c r="H12" s="29"/>
    </row>
    <row r="13" spans="1:8" ht="63" x14ac:dyDescent="0.25">
      <c r="A13" s="118"/>
      <c r="B13" s="9"/>
      <c r="C13" s="111">
        <v>1.4</v>
      </c>
      <c r="D13" s="20" t="s">
        <v>284</v>
      </c>
      <c r="E13" s="20" t="s">
        <v>285</v>
      </c>
      <c r="F13" s="72">
        <v>2500</v>
      </c>
      <c r="G13" s="28" t="s">
        <v>286</v>
      </c>
      <c r="H13" s="29"/>
    </row>
    <row r="14" spans="1:8" ht="15.75" x14ac:dyDescent="0.25">
      <c r="A14" s="118">
        <v>2</v>
      </c>
      <c r="B14" s="14" t="s">
        <v>81</v>
      </c>
      <c r="C14" s="41">
        <v>2.1</v>
      </c>
      <c r="D14" s="20" t="s">
        <v>287</v>
      </c>
      <c r="E14" s="10" t="s">
        <v>10</v>
      </c>
      <c r="F14" s="120">
        <v>3500</v>
      </c>
      <c r="G14" s="28" t="s">
        <v>288</v>
      </c>
      <c r="H14" s="29"/>
    </row>
    <row r="15" spans="1:8" ht="31.5" x14ac:dyDescent="0.25">
      <c r="A15" s="118"/>
      <c r="B15" s="14"/>
      <c r="C15" s="41">
        <v>2.2000000000000002</v>
      </c>
      <c r="D15" s="20" t="s">
        <v>289</v>
      </c>
      <c r="E15" s="10"/>
      <c r="F15" s="72">
        <v>3000</v>
      </c>
      <c r="G15" s="28" t="s">
        <v>288</v>
      </c>
      <c r="H15" s="29"/>
    </row>
    <row r="16" spans="1:8" ht="15.75" x14ac:dyDescent="0.25">
      <c r="A16" s="118"/>
      <c r="B16" s="14"/>
      <c r="C16" s="41">
        <v>2.2999999999999998</v>
      </c>
      <c r="D16" s="20" t="s">
        <v>290</v>
      </c>
      <c r="E16" s="10"/>
      <c r="F16" s="72" t="s">
        <v>291</v>
      </c>
      <c r="G16" s="28" t="s">
        <v>292</v>
      </c>
      <c r="H16" s="29"/>
    </row>
    <row r="17" spans="1:8" ht="31.5" x14ac:dyDescent="0.25">
      <c r="A17" s="118"/>
      <c r="B17" s="14"/>
      <c r="C17" s="41">
        <v>2.4</v>
      </c>
      <c r="D17" s="20" t="s">
        <v>293</v>
      </c>
      <c r="E17" s="10"/>
      <c r="F17" s="72">
        <v>5500</v>
      </c>
      <c r="G17" s="28" t="s">
        <v>294</v>
      </c>
      <c r="H17" s="29"/>
    </row>
    <row r="18" spans="1:8" ht="47.25" x14ac:dyDescent="0.25">
      <c r="A18" s="118"/>
      <c r="B18" s="14"/>
      <c r="C18" s="41">
        <v>2.5</v>
      </c>
      <c r="D18" s="20" t="s">
        <v>295</v>
      </c>
      <c r="E18" s="10"/>
      <c r="F18" s="72">
        <v>29444</v>
      </c>
      <c r="G18" s="28" t="s">
        <v>296</v>
      </c>
      <c r="H18" s="29"/>
    </row>
    <row r="19" spans="1:8" ht="47.25" x14ac:dyDescent="0.25">
      <c r="A19" s="118"/>
      <c r="B19" s="14"/>
      <c r="C19" s="41">
        <v>2.6</v>
      </c>
      <c r="D19" s="20" t="s">
        <v>297</v>
      </c>
      <c r="E19" s="10"/>
      <c r="F19" s="72">
        <v>20000</v>
      </c>
      <c r="G19" s="28" t="s">
        <v>294</v>
      </c>
      <c r="H19" s="29"/>
    </row>
    <row r="20" spans="1:8" ht="56.25" customHeight="1" x14ac:dyDescent="0.25">
      <c r="A20" s="118">
        <v>3</v>
      </c>
      <c r="B20" s="9" t="s">
        <v>14</v>
      </c>
      <c r="C20" s="41">
        <v>3.1</v>
      </c>
      <c r="D20" s="20" t="s">
        <v>298</v>
      </c>
      <c r="E20" s="10" t="s">
        <v>10</v>
      </c>
      <c r="F20" s="112" t="s">
        <v>299</v>
      </c>
      <c r="G20" s="28" t="s">
        <v>300</v>
      </c>
      <c r="H20" s="29"/>
    </row>
    <row r="21" spans="1:8" ht="48" customHeight="1" x14ac:dyDescent="0.25">
      <c r="A21" s="118"/>
      <c r="B21" s="9"/>
      <c r="C21" s="41">
        <v>3.2</v>
      </c>
      <c r="D21" s="20" t="s">
        <v>301</v>
      </c>
      <c r="E21" s="10"/>
      <c r="F21" s="112" t="s">
        <v>302</v>
      </c>
      <c r="G21" s="28" t="s">
        <v>303</v>
      </c>
      <c r="H21" s="29"/>
    </row>
    <row r="22" spans="1:8" ht="33" customHeight="1" x14ac:dyDescent="0.25">
      <c r="A22" s="118"/>
      <c r="B22" s="9"/>
      <c r="C22" s="41">
        <v>3.3</v>
      </c>
      <c r="D22" s="20" t="s">
        <v>304</v>
      </c>
      <c r="E22" s="10"/>
      <c r="F22" s="72">
        <v>241552.17</v>
      </c>
      <c r="G22" s="28" t="s">
        <v>328</v>
      </c>
      <c r="H22" s="29"/>
    </row>
    <row r="23" spans="1:8" ht="31.5" x14ac:dyDescent="0.25">
      <c r="A23" s="118"/>
      <c r="B23" s="9"/>
      <c r="C23" s="41">
        <v>3.4</v>
      </c>
      <c r="D23" s="20" t="s">
        <v>305</v>
      </c>
      <c r="E23" s="10"/>
      <c r="F23" s="72">
        <v>69800</v>
      </c>
      <c r="G23" s="28" t="s">
        <v>306</v>
      </c>
      <c r="H23" s="29"/>
    </row>
    <row r="24" spans="1:8" ht="31.5" x14ac:dyDescent="0.25">
      <c r="A24" s="118"/>
      <c r="B24" s="9"/>
      <c r="C24" s="41">
        <v>3.5</v>
      </c>
      <c r="D24" s="20" t="s">
        <v>307</v>
      </c>
      <c r="E24" s="10"/>
      <c r="F24" s="72" t="s">
        <v>308</v>
      </c>
      <c r="G24" s="28" t="s">
        <v>309</v>
      </c>
      <c r="H24" s="29"/>
    </row>
    <row r="25" spans="1:8" ht="47.25" x14ac:dyDescent="0.25">
      <c r="A25" s="118"/>
      <c r="B25" s="9"/>
      <c r="C25" s="41">
        <v>3.6</v>
      </c>
      <c r="D25" s="20" t="s">
        <v>310</v>
      </c>
      <c r="E25" s="10"/>
      <c r="F25" s="72">
        <v>16166</v>
      </c>
      <c r="G25" s="28" t="s">
        <v>311</v>
      </c>
      <c r="H25" s="29"/>
    </row>
    <row r="26" spans="1:8" ht="63" x14ac:dyDescent="0.25">
      <c r="A26" s="118"/>
      <c r="B26" s="9"/>
      <c r="C26" s="41">
        <v>3.7</v>
      </c>
      <c r="D26" s="20" t="s">
        <v>312</v>
      </c>
      <c r="E26" s="10"/>
      <c r="F26" s="72" t="s">
        <v>308</v>
      </c>
      <c r="G26" s="28" t="s">
        <v>309</v>
      </c>
      <c r="H26" s="29"/>
    </row>
    <row r="27" spans="1:8" ht="47.25" x14ac:dyDescent="0.25">
      <c r="A27" s="118"/>
      <c r="B27" s="9"/>
      <c r="C27" s="41">
        <v>3.8</v>
      </c>
      <c r="D27" s="20" t="s">
        <v>313</v>
      </c>
      <c r="E27" s="10"/>
      <c r="F27" s="72" t="s">
        <v>314</v>
      </c>
      <c r="G27" s="28" t="s">
        <v>309</v>
      </c>
      <c r="H27" s="29"/>
    </row>
    <row r="28" spans="1:8" ht="31.5" x14ac:dyDescent="0.25">
      <c r="A28" s="118"/>
      <c r="B28" s="9"/>
      <c r="C28" s="41">
        <v>3.9</v>
      </c>
      <c r="D28" s="20" t="s">
        <v>315</v>
      </c>
      <c r="E28" s="10"/>
      <c r="F28" s="72">
        <v>24400</v>
      </c>
      <c r="G28" s="28" t="s">
        <v>306</v>
      </c>
      <c r="H28" s="29"/>
    </row>
    <row r="29" spans="1:8" ht="31.5" x14ac:dyDescent="0.25">
      <c r="A29" s="118"/>
      <c r="B29" s="9"/>
      <c r="C29" s="121">
        <v>3.1</v>
      </c>
      <c r="D29" s="20" t="s">
        <v>316</v>
      </c>
      <c r="E29" s="10"/>
      <c r="F29" s="72">
        <v>47980</v>
      </c>
      <c r="G29" s="28" t="s">
        <v>317</v>
      </c>
      <c r="H29" s="29"/>
    </row>
    <row r="30" spans="1:8" ht="31.5" x14ac:dyDescent="0.25">
      <c r="A30" s="118"/>
      <c r="B30" s="9"/>
      <c r="C30" s="121">
        <v>3.11</v>
      </c>
      <c r="D30" s="20" t="s">
        <v>318</v>
      </c>
      <c r="E30" s="10"/>
      <c r="F30" s="72">
        <v>198600.25</v>
      </c>
      <c r="G30" s="28" t="s">
        <v>306</v>
      </c>
      <c r="H30" s="29"/>
    </row>
    <row r="31" spans="1:8" ht="15.75" x14ac:dyDescent="0.25">
      <c r="A31" s="118">
        <v>4</v>
      </c>
      <c r="B31" s="14" t="s">
        <v>135</v>
      </c>
      <c r="C31" s="41">
        <v>4.0999999999999996</v>
      </c>
      <c r="D31" s="20" t="s">
        <v>319</v>
      </c>
      <c r="E31" s="10" t="s">
        <v>10</v>
      </c>
      <c r="F31" s="122">
        <v>9397</v>
      </c>
      <c r="G31" s="37" t="s">
        <v>320</v>
      </c>
      <c r="H31" s="38"/>
    </row>
    <row r="32" spans="1:8" ht="15.75" x14ac:dyDescent="0.25">
      <c r="A32" s="118"/>
      <c r="B32" s="14"/>
      <c r="C32" s="41">
        <v>4.2</v>
      </c>
      <c r="D32" s="20" t="s">
        <v>321</v>
      </c>
      <c r="E32" s="10"/>
      <c r="F32" s="123"/>
      <c r="G32" s="39"/>
      <c r="H32" s="40"/>
    </row>
    <row r="33" spans="1:8" ht="27" customHeight="1" x14ac:dyDescent="0.25">
      <c r="A33" s="118"/>
      <c r="B33" s="14"/>
      <c r="C33" s="41">
        <v>4.3</v>
      </c>
      <c r="D33" s="20" t="s">
        <v>322</v>
      </c>
      <c r="E33" s="10"/>
      <c r="F33" s="124"/>
      <c r="G33" s="42"/>
      <c r="H33" s="43"/>
    </row>
    <row r="34" spans="1:8" ht="82.5" customHeight="1" x14ac:dyDescent="0.25">
      <c r="A34" s="118">
        <v>5</v>
      </c>
      <c r="B34" s="9" t="s">
        <v>15</v>
      </c>
      <c r="C34" s="41">
        <v>5.0999999999999996</v>
      </c>
      <c r="D34" s="20" t="s">
        <v>323</v>
      </c>
      <c r="E34" s="10" t="s">
        <v>10</v>
      </c>
      <c r="F34" s="72">
        <v>5500</v>
      </c>
      <c r="G34" s="28" t="s">
        <v>324</v>
      </c>
      <c r="H34" s="29"/>
    </row>
    <row r="35" spans="1:8" ht="221.25" thickBot="1" x14ac:dyDescent="0.3">
      <c r="A35" s="125"/>
      <c r="B35" s="16"/>
      <c r="C35" s="66">
        <v>5.2</v>
      </c>
      <c r="D35" s="34" t="s">
        <v>325</v>
      </c>
      <c r="E35" s="17"/>
      <c r="F35" s="127" t="s">
        <v>326</v>
      </c>
      <c r="G35" s="35" t="s">
        <v>327</v>
      </c>
      <c r="H35" s="36"/>
    </row>
  </sheetData>
  <mergeCells count="44">
    <mergeCell ref="A34:A35"/>
    <mergeCell ref="B34:B35"/>
    <mergeCell ref="E34:E35"/>
    <mergeCell ref="G34:H34"/>
    <mergeCell ref="G35:H35"/>
    <mergeCell ref="G27:H27"/>
    <mergeCell ref="G28:H28"/>
    <mergeCell ref="G29:H29"/>
    <mergeCell ref="G30:H30"/>
    <mergeCell ref="A31:A33"/>
    <mergeCell ref="B31:B33"/>
    <mergeCell ref="E31:E33"/>
    <mergeCell ref="F31:F33"/>
    <mergeCell ref="G31:H33"/>
    <mergeCell ref="A20:A30"/>
    <mergeCell ref="B20:B30"/>
    <mergeCell ref="E20:E30"/>
    <mergeCell ref="G20:H20"/>
    <mergeCell ref="G21:H21"/>
    <mergeCell ref="G22:H22"/>
    <mergeCell ref="G23:H23"/>
    <mergeCell ref="G24:H24"/>
    <mergeCell ref="G25:H25"/>
    <mergeCell ref="G26:H26"/>
    <mergeCell ref="A14:A19"/>
    <mergeCell ref="B14:B19"/>
    <mergeCell ref="E14:E19"/>
    <mergeCell ref="G14:H14"/>
    <mergeCell ref="G15:H15"/>
    <mergeCell ref="G16:H16"/>
    <mergeCell ref="G17:H17"/>
    <mergeCell ref="G18:H18"/>
    <mergeCell ref="G19:H19"/>
    <mergeCell ref="A10:A13"/>
    <mergeCell ref="B10:B13"/>
    <mergeCell ref="G10:H10"/>
    <mergeCell ref="G11:H11"/>
    <mergeCell ref="G12:H12"/>
    <mergeCell ref="G13:H13"/>
    <mergeCell ref="A1:H6"/>
    <mergeCell ref="A7:H7"/>
    <mergeCell ref="A8:H8"/>
    <mergeCell ref="C9:D9"/>
    <mergeCell ref="G9:H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1848E-E813-417E-8DEB-3C5722F82509}">
  <dimension ref="A1:H24"/>
  <sheetViews>
    <sheetView topLeftCell="A13" workbookViewId="0">
      <selection activeCell="G22" sqref="G22:H24"/>
    </sheetView>
  </sheetViews>
  <sheetFormatPr defaultRowHeight="15" x14ac:dyDescent="0.25"/>
  <cols>
    <col min="1" max="1" width="13" customWidth="1"/>
    <col min="2" max="2" width="23.140625" customWidth="1"/>
    <col min="3" max="3" width="8.28515625" customWidth="1"/>
    <col min="4" max="4" width="27" customWidth="1"/>
    <col min="5" max="5" width="19.140625" customWidth="1"/>
    <col min="6" max="6" width="20.28515625" customWidth="1"/>
    <col min="7" max="7" width="11.7109375" customWidth="1"/>
    <col min="8" max="8" width="33.140625" customWidth="1"/>
  </cols>
  <sheetData>
    <row r="1" spans="1:8" x14ac:dyDescent="0.25">
      <c r="A1" s="1" t="s">
        <v>0</v>
      </c>
      <c r="B1" s="2"/>
      <c r="C1" s="2"/>
      <c r="D1" s="2"/>
      <c r="E1" s="2"/>
      <c r="F1" s="2"/>
      <c r="G1" s="2"/>
      <c r="H1" s="3"/>
    </row>
    <row r="2" spans="1:8" x14ac:dyDescent="0.25">
      <c r="A2" s="4"/>
      <c r="B2" s="5"/>
      <c r="C2" s="5"/>
      <c r="D2" s="5"/>
      <c r="E2" s="5"/>
      <c r="F2" s="5"/>
      <c r="G2" s="5"/>
      <c r="H2" s="6"/>
    </row>
    <row r="3" spans="1:8" x14ac:dyDescent="0.25">
      <c r="A3" s="4"/>
      <c r="B3" s="5"/>
      <c r="C3" s="5"/>
      <c r="D3" s="5"/>
      <c r="E3" s="5"/>
      <c r="F3" s="5"/>
      <c r="G3" s="5"/>
      <c r="H3" s="6"/>
    </row>
    <row r="4" spans="1:8" x14ac:dyDescent="0.25">
      <c r="A4" s="4"/>
      <c r="B4" s="5"/>
      <c r="C4" s="5"/>
      <c r="D4" s="5"/>
      <c r="E4" s="5"/>
      <c r="F4" s="5"/>
      <c r="G4" s="5"/>
      <c r="H4" s="6"/>
    </row>
    <row r="5" spans="1:8" x14ac:dyDescent="0.25">
      <c r="A5" s="4"/>
      <c r="B5" s="5"/>
      <c r="C5" s="5"/>
      <c r="D5" s="5"/>
      <c r="E5" s="5"/>
      <c r="F5" s="5"/>
      <c r="G5" s="5"/>
      <c r="H5" s="6"/>
    </row>
    <row r="6" spans="1:8" x14ac:dyDescent="0.25">
      <c r="A6" s="4"/>
      <c r="B6" s="5"/>
      <c r="C6" s="5"/>
      <c r="D6" s="5"/>
      <c r="E6" s="5"/>
      <c r="F6" s="5"/>
      <c r="G6" s="5"/>
      <c r="H6" s="6"/>
    </row>
    <row r="7" spans="1:8" ht="15.75" x14ac:dyDescent="0.25">
      <c r="A7" s="4" t="s">
        <v>329</v>
      </c>
      <c r="B7" s="5"/>
      <c r="C7" s="5"/>
      <c r="D7" s="5"/>
      <c r="E7" s="5"/>
      <c r="F7" s="5"/>
      <c r="G7" s="5"/>
      <c r="H7" s="6"/>
    </row>
    <row r="8" spans="1:8" ht="15.75" x14ac:dyDescent="0.25">
      <c r="A8" s="4" t="s">
        <v>330</v>
      </c>
      <c r="B8" s="5"/>
      <c r="C8" s="5"/>
      <c r="D8" s="5"/>
      <c r="E8" s="5"/>
      <c r="F8" s="5"/>
      <c r="G8" s="5"/>
      <c r="H8" s="6"/>
    </row>
    <row r="9" spans="1:8" ht="47.25" x14ac:dyDescent="0.25">
      <c r="A9" s="7" t="s">
        <v>3</v>
      </c>
      <c r="B9" s="8" t="s">
        <v>4</v>
      </c>
      <c r="C9" s="5" t="s">
        <v>5</v>
      </c>
      <c r="D9" s="5"/>
      <c r="E9" s="8" t="s">
        <v>6</v>
      </c>
      <c r="F9" s="8" t="s">
        <v>7</v>
      </c>
      <c r="G9" s="5" t="s">
        <v>8</v>
      </c>
      <c r="H9" s="6"/>
    </row>
    <row r="10" spans="1:8" ht="47.25" x14ac:dyDescent="0.25">
      <c r="A10" s="118">
        <v>1</v>
      </c>
      <c r="B10" s="9" t="s">
        <v>331</v>
      </c>
      <c r="C10" s="20">
        <v>1.1000000000000001</v>
      </c>
      <c r="D10" s="20" t="s">
        <v>332</v>
      </c>
      <c r="E10" s="10" t="s">
        <v>333</v>
      </c>
      <c r="F10" s="61">
        <v>30000</v>
      </c>
      <c r="G10" s="10" t="s">
        <v>334</v>
      </c>
      <c r="H10" s="12"/>
    </row>
    <row r="11" spans="1:8" ht="31.5" x14ac:dyDescent="0.25">
      <c r="A11" s="118"/>
      <c r="B11" s="9"/>
      <c r="C11" s="20">
        <v>1.2</v>
      </c>
      <c r="D11" s="20" t="s">
        <v>335</v>
      </c>
      <c r="E11" s="10"/>
      <c r="F11" s="61">
        <v>89000</v>
      </c>
      <c r="G11" s="10" t="s">
        <v>336</v>
      </c>
      <c r="H11" s="12"/>
    </row>
    <row r="12" spans="1:8" ht="94.5" x14ac:dyDescent="0.25">
      <c r="A12" s="118">
        <v>2</v>
      </c>
      <c r="B12" s="9" t="s">
        <v>337</v>
      </c>
      <c r="C12" s="41">
        <v>2.1</v>
      </c>
      <c r="D12" s="20" t="s">
        <v>338</v>
      </c>
      <c r="E12" s="10" t="s">
        <v>333</v>
      </c>
      <c r="F12" s="120">
        <v>20000</v>
      </c>
      <c r="G12" s="10" t="s">
        <v>339</v>
      </c>
      <c r="H12" s="12"/>
    </row>
    <row r="13" spans="1:8" ht="31.5" x14ac:dyDescent="0.25">
      <c r="A13" s="118"/>
      <c r="B13" s="9"/>
      <c r="C13" s="41">
        <v>2.2000000000000002</v>
      </c>
      <c r="D13" s="128" t="s">
        <v>340</v>
      </c>
      <c r="E13" s="10"/>
      <c r="F13" s="72">
        <v>220000</v>
      </c>
      <c r="G13" s="10"/>
      <c r="H13" s="12"/>
    </row>
    <row r="14" spans="1:8" ht="31.5" x14ac:dyDescent="0.25">
      <c r="A14" s="118"/>
      <c r="B14" s="9"/>
      <c r="C14" s="41">
        <v>2.2999999999999998</v>
      </c>
      <c r="D14" s="128" t="s">
        <v>341</v>
      </c>
      <c r="E14" s="10"/>
      <c r="F14" s="72">
        <v>60000</v>
      </c>
      <c r="G14" s="10"/>
      <c r="H14" s="12"/>
    </row>
    <row r="15" spans="1:8" ht="30.75" customHeight="1" x14ac:dyDescent="0.25">
      <c r="A15" s="118"/>
      <c r="B15" s="9"/>
      <c r="C15" s="41">
        <v>2.4</v>
      </c>
      <c r="D15" s="128" t="s">
        <v>342</v>
      </c>
      <c r="E15" s="10"/>
      <c r="F15" s="72">
        <v>120000</v>
      </c>
      <c r="G15" s="10"/>
      <c r="H15" s="12"/>
    </row>
    <row r="16" spans="1:8" ht="31.5" x14ac:dyDescent="0.25">
      <c r="A16" s="118">
        <v>3</v>
      </c>
      <c r="B16" s="9" t="s">
        <v>135</v>
      </c>
      <c r="C16" s="41">
        <v>3.1</v>
      </c>
      <c r="D16" s="20" t="s">
        <v>343</v>
      </c>
      <c r="E16" s="10" t="s">
        <v>333</v>
      </c>
      <c r="F16" s="72">
        <v>145955</v>
      </c>
      <c r="G16" s="76"/>
      <c r="H16" s="77"/>
    </row>
    <row r="17" spans="1:8" ht="65.25" customHeight="1" x14ac:dyDescent="0.25">
      <c r="A17" s="118"/>
      <c r="B17" s="9"/>
      <c r="C17" s="41">
        <v>3.2</v>
      </c>
      <c r="D17" s="20" t="s">
        <v>344</v>
      </c>
      <c r="E17" s="10"/>
      <c r="F17" s="72">
        <v>7900</v>
      </c>
      <c r="G17" s="76"/>
      <c r="H17" s="77"/>
    </row>
    <row r="18" spans="1:8" ht="78.75" x14ac:dyDescent="0.25">
      <c r="A18" s="118">
        <v>4</v>
      </c>
      <c r="B18" s="9" t="s">
        <v>15</v>
      </c>
      <c r="C18" s="41">
        <v>4.0999999999999996</v>
      </c>
      <c r="D18" s="20" t="s">
        <v>345</v>
      </c>
      <c r="E18" s="10" t="s">
        <v>333</v>
      </c>
      <c r="F18" s="130">
        <v>0.3</v>
      </c>
      <c r="G18" s="10" t="s">
        <v>346</v>
      </c>
      <c r="H18" s="12"/>
    </row>
    <row r="19" spans="1:8" ht="134.25" customHeight="1" x14ac:dyDescent="0.25">
      <c r="A19" s="118"/>
      <c r="B19" s="9"/>
      <c r="C19" s="41">
        <v>4.2</v>
      </c>
      <c r="D19" s="20" t="s">
        <v>347</v>
      </c>
      <c r="E19" s="10"/>
      <c r="F19" s="130">
        <v>1</v>
      </c>
      <c r="G19" s="76" t="s">
        <v>16</v>
      </c>
      <c r="H19" s="77"/>
    </row>
    <row r="20" spans="1:8" ht="94.5" x14ac:dyDescent="0.25">
      <c r="A20" s="118"/>
      <c r="B20" s="9"/>
      <c r="C20" s="41">
        <v>4.3</v>
      </c>
      <c r="D20" s="20" t="s">
        <v>348</v>
      </c>
      <c r="E20" s="10"/>
      <c r="F20" s="130">
        <v>1</v>
      </c>
      <c r="G20" s="76"/>
      <c r="H20" s="77"/>
    </row>
    <row r="21" spans="1:8" ht="87" customHeight="1" x14ac:dyDescent="0.25">
      <c r="A21" s="118"/>
      <c r="B21" s="9"/>
      <c r="C21" s="41">
        <v>4.4000000000000004</v>
      </c>
      <c r="D21" s="20" t="s">
        <v>349</v>
      </c>
      <c r="E21" s="10"/>
      <c r="F21" s="130">
        <v>0.49740000000000001</v>
      </c>
      <c r="G21" s="76"/>
      <c r="H21" s="77"/>
    </row>
    <row r="22" spans="1:8" ht="31.5" x14ac:dyDescent="0.25">
      <c r="A22" s="118">
        <v>5</v>
      </c>
      <c r="B22" s="9" t="s">
        <v>165</v>
      </c>
      <c r="C22" s="41">
        <v>5.0999999999999996</v>
      </c>
      <c r="D22" s="20" t="s">
        <v>235</v>
      </c>
      <c r="E22" s="10" t="s">
        <v>333</v>
      </c>
      <c r="F22" s="20">
        <v>68</v>
      </c>
      <c r="G22" s="76" t="s">
        <v>16</v>
      </c>
      <c r="H22" s="77"/>
    </row>
    <row r="23" spans="1:8" ht="31.5" x14ac:dyDescent="0.25">
      <c r="A23" s="118"/>
      <c r="B23" s="9"/>
      <c r="C23" s="41">
        <v>5.2</v>
      </c>
      <c r="D23" s="20" t="s">
        <v>236</v>
      </c>
      <c r="E23" s="10"/>
      <c r="F23" s="20">
        <v>65</v>
      </c>
      <c r="G23" s="76"/>
      <c r="H23" s="77"/>
    </row>
    <row r="24" spans="1:8" ht="32.25" thickBot="1" x14ac:dyDescent="0.3">
      <c r="A24" s="125"/>
      <c r="B24" s="16"/>
      <c r="C24" s="66">
        <v>5.3</v>
      </c>
      <c r="D24" s="34" t="s">
        <v>175</v>
      </c>
      <c r="E24" s="17"/>
      <c r="F24" s="34">
        <v>236</v>
      </c>
      <c r="G24" s="126"/>
      <c r="H24" s="131"/>
    </row>
  </sheetData>
  <mergeCells count="27">
    <mergeCell ref="A18:A21"/>
    <mergeCell ref="B18:B21"/>
    <mergeCell ref="E18:E21"/>
    <mergeCell ref="G18:H18"/>
    <mergeCell ref="G19:H21"/>
    <mergeCell ref="A22:A24"/>
    <mergeCell ref="B22:B24"/>
    <mergeCell ref="E22:E24"/>
    <mergeCell ref="G22:H24"/>
    <mergeCell ref="A12:A15"/>
    <mergeCell ref="B12:B15"/>
    <mergeCell ref="E12:E15"/>
    <mergeCell ref="G12:H15"/>
    <mergeCell ref="A16:A17"/>
    <mergeCell ref="B16:B17"/>
    <mergeCell ref="E16:E17"/>
    <mergeCell ref="G16:H17"/>
    <mergeCell ref="A1:H6"/>
    <mergeCell ref="A7:H7"/>
    <mergeCell ref="A8:H8"/>
    <mergeCell ref="C9:D9"/>
    <mergeCell ref="G9:H9"/>
    <mergeCell ref="A10:A11"/>
    <mergeCell ref="B10:B11"/>
    <mergeCell ref="E10:E11"/>
    <mergeCell ref="G10:H10"/>
    <mergeCell ref="G11:H1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40ECE-FF38-4262-93BD-2B12A255B2B1}">
  <dimension ref="A1:H27"/>
  <sheetViews>
    <sheetView tabSelected="1" topLeftCell="A25" workbookViewId="0">
      <selection sqref="A1:H27"/>
    </sheetView>
  </sheetViews>
  <sheetFormatPr defaultRowHeight="15" x14ac:dyDescent="0.25"/>
  <cols>
    <col min="1" max="1" width="12.28515625" customWidth="1"/>
    <col min="2" max="2" width="24.7109375" customWidth="1"/>
    <col min="4" max="4" width="25.140625" customWidth="1"/>
    <col min="5" max="5" width="20.7109375" customWidth="1"/>
    <col min="6" max="6" width="19.42578125" customWidth="1"/>
    <col min="8" max="8" width="26" customWidth="1"/>
  </cols>
  <sheetData>
    <row r="1" spans="1:8" x14ac:dyDescent="0.25">
      <c r="A1" s="1" t="s">
        <v>0</v>
      </c>
      <c r="B1" s="2"/>
      <c r="C1" s="2"/>
      <c r="D1" s="2"/>
      <c r="E1" s="2"/>
      <c r="F1" s="2"/>
      <c r="G1" s="2"/>
      <c r="H1" s="3"/>
    </row>
    <row r="2" spans="1:8" x14ac:dyDescent="0.25">
      <c r="A2" s="4"/>
      <c r="B2" s="5"/>
      <c r="C2" s="5"/>
      <c r="D2" s="5"/>
      <c r="E2" s="5"/>
      <c r="F2" s="5"/>
      <c r="G2" s="5"/>
      <c r="H2" s="6"/>
    </row>
    <row r="3" spans="1:8" x14ac:dyDescent="0.25">
      <c r="A3" s="4"/>
      <c r="B3" s="5"/>
      <c r="C3" s="5"/>
      <c r="D3" s="5"/>
      <c r="E3" s="5"/>
      <c r="F3" s="5"/>
      <c r="G3" s="5"/>
      <c r="H3" s="6"/>
    </row>
    <row r="4" spans="1:8" x14ac:dyDescent="0.25">
      <c r="A4" s="4"/>
      <c r="B4" s="5"/>
      <c r="C4" s="5"/>
      <c r="D4" s="5"/>
      <c r="E4" s="5"/>
      <c r="F4" s="5"/>
      <c r="G4" s="5"/>
      <c r="H4" s="6"/>
    </row>
    <row r="5" spans="1:8" x14ac:dyDescent="0.25">
      <c r="A5" s="4"/>
      <c r="B5" s="5"/>
      <c r="C5" s="5"/>
      <c r="D5" s="5"/>
      <c r="E5" s="5"/>
      <c r="F5" s="5"/>
      <c r="G5" s="5"/>
      <c r="H5" s="6"/>
    </row>
    <row r="6" spans="1:8" x14ac:dyDescent="0.25">
      <c r="A6" s="4"/>
      <c r="B6" s="5"/>
      <c r="C6" s="5"/>
      <c r="D6" s="5"/>
      <c r="E6" s="5"/>
      <c r="F6" s="5"/>
      <c r="G6" s="5"/>
      <c r="H6" s="6"/>
    </row>
    <row r="7" spans="1:8" ht="15.75" x14ac:dyDescent="0.25">
      <c r="A7" s="4" t="s">
        <v>1</v>
      </c>
      <c r="B7" s="5"/>
      <c r="C7" s="5"/>
      <c r="D7" s="5"/>
      <c r="E7" s="5"/>
      <c r="F7" s="5"/>
      <c r="G7" s="5"/>
      <c r="H7" s="6"/>
    </row>
    <row r="8" spans="1:8" ht="15.75" x14ac:dyDescent="0.25">
      <c r="A8" s="4" t="s">
        <v>639</v>
      </c>
      <c r="B8" s="5"/>
      <c r="C8" s="5"/>
      <c r="D8" s="5"/>
      <c r="E8" s="5"/>
      <c r="F8" s="5"/>
      <c r="G8" s="5"/>
      <c r="H8" s="6"/>
    </row>
    <row r="9" spans="1:8" ht="47.25" x14ac:dyDescent="0.25">
      <c r="A9" s="7" t="s">
        <v>3</v>
      </c>
      <c r="B9" s="8" t="s">
        <v>4</v>
      </c>
      <c r="C9" s="5" t="s">
        <v>5</v>
      </c>
      <c r="D9" s="5"/>
      <c r="E9" s="8" t="s">
        <v>6</v>
      </c>
      <c r="F9" s="8" t="s">
        <v>640</v>
      </c>
      <c r="G9" s="5" t="s">
        <v>8</v>
      </c>
      <c r="H9" s="6"/>
    </row>
    <row r="10" spans="1:8" ht="47.25" x14ac:dyDescent="0.25">
      <c r="A10" s="4">
        <v>1</v>
      </c>
      <c r="B10" s="9" t="s">
        <v>641</v>
      </c>
      <c r="C10" s="20">
        <v>1.1000000000000001</v>
      </c>
      <c r="D10" s="20" t="s">
        <v>642</v>
      </c>
      <c r="E10" s="10" t="s">
        <v>470</v>
      </c>
      <c r="F10" s="20">
        <v>55</v>
      </c>
      <c r="G10" s="10"/>
      <c r="H10" s="12"/>
    </row>
    <row r="11" spans="1:8" ht="47.25" x14ac:dyDescent="0.25">
      <c r="A11" s="4"/>
      <c r="B11" s="9"/>
      <c r="C11" s="20">
        <v>1.2</v>
      </c>
      <c r="D11" s="20" t="s">
        <v>643</v>
      </c>
      <c r="E11" s="10"/>
      <c r="F11" s="20">
        <v>80</v>
      </c>
      <c r="G11" s="10"/>
      <c r="H11" s="12"/>
    </row>
    <row r="12" spans="1:8" ht="47.25" x14ac:dyDescent="0.25">
      <c r="A12" s="4"/>
      <c r="B12" s="9"/>
      <c r="C12" s="20">
        <v>1.3</v>
      </c>
      <c r="D12" s="20" t="s">
        <v>644</v>
      </c>
      <c r="E12" s="10"/>
      <c r="F12" s="20">
        <v>75</v>
      </c>
      <c r="G12" s="10"/>
      <c r="H12" s="12"/>
    </row>
    <row r="13" spans="1:8" ht="15.75" x14ac:dyDescent="0.25">
      <c r="A13" s="4"/>
      <c r="B13" s="9"/>
      <c r="C13" s="41">
        <v>1.4</v>
      </c>
      <c r="D13" s="41" t="s">
        <v>645</v>
      </c>
      <c r="E13" s="10"/>
      <c r="F13" s="20">
        <v>146</v>
      </c>
      <c r="G13" s="10"/>
      <c r="H13" s="12"/>
    </row>
    <row r="14" spans="1:8" ht="31.5" x14ac:dyDescent="0.25">
      <c r="A14" s="4">
        <v>2</v>
      </c>
      <c r="B14" s="9" t="s">
        <v>135</v>
      </c>
      <c r="C14" s="20">
        <v>2.1</v>
      </c>
      <c r="D14" s="20" t="s">
        <v>646</v>
      </c>
      <c r="E14" s="10" t="s">
        <v>470</v>
      </c>
      <c r="F14" s="61">
        <v>1611124.68</v>
      </c>
      <c r="G14" s="10"/>
      <c r="H14" s="12"/>
    </row>
    <row r="15" spans="1:8" ht="47.25" x14ac:dyDescent="0.25">
      <c r="A15" s="4"/>
      <c r="B15" s="9"/>
      <c r="C15" s="20">
        <v>2.2000000000000002</v>
      </c>
      <c r="D15" s="20" t="s">
        <v>647</v>
      </c>
      <c r="E15" s="10"/>
      <c r="F15" s="61">
        <v>19245.12</v>
      </c>
      <c r="G15" s="10"/>
      <c r="H15" s="12"/>
    </row>
    <row r="16" spans="1:8" ht="63" x14ac:dyDescent="0.25">
      <c r="A16" s="4"/>
      <c r="B16" s="9"/>
      <c r="C16" s="20">
        <v>2.2999999999999998</v>
      </c>
      <c r="D16" s="20" t="s">
        <v>648</v>
      </c>
      <c r="E16" s="10"/>
      <c r="F16" s="20" t="s">
        <v>649</v>
      </c>
      <c r="G16" s="10"/>
      <c r="H16" s="12"/>
    </row>
    <row r="17" spans="1:8" ht="47.25" x14ac:dyDescent="0.25">
      <c r="A17" s="4"/>
      <c r="B17" s="9"/>
      <c r="C17" s="20">
        <v>2.4</v>
      </c>
      <c r="D17" s="20" t="s">
        <v>650</v>
      </c>
      <c r="E17" s="10"/>
      <c r="F17" s="61">
        <v>24653.79</v>
      </c>
      <c r="G17" s="10"/>
      <c r="H17" s="12"/>
    </row>
    <row r="18" spans="1:8" ht="78.75" x14ac:dyDescent="0.25">
      <c r="A18" s="4">
        <v>3</v>
      </c>
      <c r="B18" s="9" t="s">
        <v>14</v>
      </c>
      <c r="C18" s="20">
        <v>3.1</v>
      </c>
      <c r="D18" s="20" t="s">
        <v>651</v>
      </c>
      <c r="E18" s="10" t="s">
        <v>470</v>
      </c>
      <c r="F18" s="61">
        <v>130000</v>
      </c>
      <c r="G18" s="10" t="s">
        <v>652</v>
      </c>
      <c r="H18" s="12"/>
    </row>
    <row r="19" spans="1:8" ht="47.25" x14ac:dyDescent="0.25">
      <c r="A19" s="4"/>
      <c r="B19" s="9"/>
      <c r="C19" s="20">
        <v>3.2</v>
      </c>
      <c r="D19" s="20" t="s">
        <v>653</v>
      </c>
      <c r="E19" s="10"/>
      <c r="F19" s="61">
        <v>14160</v>
      </c>
      <c r="G19" s="10" t="s">
        <v>654</v>
      </c>
      <c r="H19" s="12"/>
    </row>
    <row r="20" spans="1:8" ht="47.25" x14ac:dyDescent="0.25">
      <c r="A20" s="4"/>
      <c r="B20" s="9"/>
      <c r="C20" s="20">
        <v>3.3</v>
      </c>
      <c r="D20" s="20" t="s">
        <v>653</v>
      </c>
      <c r="E20" s="10"/>
      <c r="F20" s="61">
        <v>7176</v>
      </c>
      <c r="G20" s="10" t="s">
        <v>654</v>
      </c>
      <c r="H20" s="12"/>
    </row>
    <row r="21" spans="1:8" ht="63" x14ac:dyDescent="0.25">
      <c r="A21" s="4"/>
      <c r="B21" s="9"/>
      <c r="C21" s="20">
        <v>3.4</v>
      </c>
      <c r="D21" s="20" t="s">
        <v>655</v>
      </c>
      <c r="E21" s="10"/>
      <c r="F21" s="61">
        <v>1090</v>
      </c>
      <c r="G21" s="10" t="s">
        <v>656</v>
      </c>
      <c r="H21" s="12"/>
    </row>
    <row r="22" spans="1:8" ht="78.75" x14ac:dyDescent="0.25">
      <c r="A22" s="4"/>
      <c r="B22" s="9"/>
      <c r="C22" s="20">
        <v>3.5</v>
      </c>
      <c r="D22" s="20" t="s">
        <v>657</v>
      </c>
      <c r="E22" s="10"/>
      <c r="F22" s="61">
        <v>1400</v>
      </c>
      <c r="G22" s="10" t="s">
        <v>656</v>
      </c>
      <c r="H22" s="12"/>
    </row>
    <row r="23" spans="1:8" ht="141.75" x14ac:dyDescent="0.25">
      <c r="A23" s="4">
        <v>4</v>
      </c>
      <c r="B23" s="9" t="s">
        <v>15</v>
      </c>
      <c r="C23" s="20">
        <v>4.0999999999999996</v>
      </c>
      <c r="D23" s="20" t="s">
        <v>658</v>
      </c>
      <c r="E23" s="10" t="s">
        <v>470</v>
      </c>
      <c r="F23" s="20">
        <v>144</v>
      </c>
      <c r="G23" s="10" t="s">
        <v>659</v>
      </c>
      <c r="H23" s="12"/>
    </row>
    <row r="24" spans="1:8" ht="141.75" x14ac:dyDescent="0.25">
      <c r="A24" s="4"/>
      <c r="B24" s="9"/>
      <c r="C24" s="20">
        <v>4.2</v>
      </c>
      <c r="D24" s="20" t="s">
        <v>660</v>
      </c>
      <c r="E24" s="10"/>
      <c r="F24" s="20">
        <v>135</v>
      </c>
      <c r="G24" s="10"/>
      <c r="H24" s="12"/>
    </row>
    <row r="25" spans="1:8" ht="173.25" x14ac:dyDescent="0.25">
      <c r="A25" s="4"/>
      <c r="B25" s="9"/>
      <c r="C25" s="20">
        <v>4.3</v>
      </c>
      <c r="D25" s="20" t="s">
        <v>661</v>
      </c>
      <c r="E25" s="10"/>
      <c r="F25" s="70" t="s">
        <v>662</v>
      </c>
      <c r="G25" s="10"/>
      <c r="H25" s="12"/>
    </row>
    <row r="26" spans="1:8" ht="220.5" x14ac:dyDescent="0.25">
      <c r="A26" s="4"/>
      <c r="B26" s="9"/>
      <c r="C26" s="20">
        <v>4.4000000000000004</v>
      </c>
      <c r="D26" s="20" t="s">
        <v>663</v>
      </c>
      <c r="E26" s="10"/>
      <c r="F26" s="20">
        <v>82</v>
      </c>
      <c r="G26" s="10"/>
      <c r="H26" s="12"/>
    </row>
    <row r="27" spans="1:8" ht="79.5" thickBot="1" x14ac:dyDescent="0.3">
      <c r="A27" s="15"/>
      <c r="B27" s="16"/>
      <c r="C27" s="34">
        <v>4.5</v>
      </c>
      <c r="D27" s="34" t="s">
        <v>664</v>
      </c>
      <c r="E27" s="17"/>
      <c r="F27" s="34">
        <v>75</v>
      </c>
      <c r="G27" s="17"/>
      <c r="H27" s="19"/>
    </row>
  </sheetData>
  <mergeCells count="25">
    <mergeCell ref="G21:H21"/>
    <mergeCell ref="G22:H22"/>
    <mergeCell ref="A23:A27"/>
    <mergeCell ref="B23:B27"/>
    <mergeCell ref="E23:E27"/>
    <mergeCell ref="G23:H27"/>
    <mergeCell ref="A14:A17"/>
    <mergeCell ref="B14:B17"/>
    <mergeCell ref="E14:E17"/>
    <mergeCell ref="G14:H17"/>
    <mergeCell ref="A18:A22"/>
    <mergeCell ref="B18:B22"/>
    <mergeCell ref="E18:E22"/>
    <mergeCell ref="G18:H18"/>
    <mergeCell ref="G19:H19"/>
    <mergeCell ref="G20:H20"/>
    <mergeCell ref="A1:H6"/>
    <mergeCell ref="A7:H7"/>
    <mergeCell ref="A8:H8"/>
    <mergeCell ref="C9:D9"/>
    <mergeCell ref="G9:H9"/>
    <mergeCell ref="A10:A13"/>
    <mergeCell ref="B10:B13"/>
    <mergeCell ref="E10:E13"/>
    <mergeCell ref="G10:H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 Administratës</vt:lpstr>
      <vt:lpstr>D.Buxhet dhe Financa</vt:lpstr>
      <vt:lpstr>D.Shërbime Publike</vt:lpstr>
      <vt:lpstr>D.Infrastrukturës</vt:lpstr>
      <vt:lpstr>DSHMS</vt:lpstr>
      <vt:lpstr>D.Arsimit</vt:lpstr>
      <vt:lpstr>DKRS</vt:lpstr>
      <vt:lpstr>DZHE</vt:lpstr>
      <vt:lpstr>DUMM</vt:lpstr>
      <vt:lpstr>DPBRZH</vt:lpstr>
      <vt:lpstr>DGJKP</vt:lpstr>
      <vt:lpstr>DMSH</vt:lpstr>
      <vt:lpstr>D.Inspektime</vt:lpstr>
    </vt:vector>
  </TitlesOfParts>
  <Company>ASHI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Nita Efendia</dc:creator>
  <cp:lastModifiedBy>Nita Efendia</cp:lastModifiedBy>
  <dcterms:created xsi:type="dcterms:W3CDTF">2024-12-02T11:31:22Z</dcterms:created>
  <dcterms:modified xsi:type="dcterms:W3CDTF">2024-12-02T14:17:22Z</dcterms:modified>
</cp:coreProperties>
</file>