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ndrim.ibrahimaj\Desktop\OBLIGIMET E PAPAGUARA DHJETOR 2024\"/>
    </mc:Choice>
  </mc:AlternateContent>
  <bookViews>
    <workbookView xWindow="-120" yWindow="-120" windowWidth="29040" windowHeight="15720"/>
  </bookViews>
  <sheets>
    <sheet name="Mallra dhe Sherbime" sheetId="2" r:id="rId1"/>
    <sheet name="Shpenzimet e Komunalive" sheetId="3" r:id="rId2"/>
    <sheet name="Subvencionet dhe Transferet" sheetId="4" r:id="rId3"/>
    <sheet name="Shpenzimet Kapitale" sheetId="5" r:id="rId4"/>
    <sheet name="Gjithesej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4" l="1"/>
  <c r="E62" i="2"/>
  <c r="E38" i="2"/>
  <c r="E61" i="2"/>
  <c r="E59" i="2"/>
  <c r="E51" i="2"/>
  <c r="E48" i="2"/>
  <c r="E40" i="2"/>
  <c r="E44" i="4" l="1"/>
  <c r="E32" i="2" l="1"/>
  <c r="E20" i="2"/>
  <c r="E38" i="4" l="1"/>
  <c r="E26" i="3" l="1"/>
  <c r="C14" i="6"/>
  <c r="E23" i="5" l="1"/>
  <c r="E14" i="6" l="1"/>
  <c r="D14" i="6"/>
  <c r="F14" i="6" l="1"/>
  <c r="G14" i="6" s="1"/>
  <c r="A9" i="5" l="1"/>
  <c r="A9" i="4"/>
  <c r="A9" i="3"/>
</calcChain>
</file>

<file path=xl/sharedStrings.xml><?xml version="1.0" encoding="utf-8"?>
<sst xmlns="http://schemas.openxmlformats.org/spreadsheetml/2006/main" count="360" uniqueCount="134">
  <si>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Financave - Ministarstvo za  Finansije – Ministry of  Finance
</t>
    </r>
    <r>
      <rPr>
        <b/>
        <sz val="11"/>
        <color theme="1"/>
        <rFont val="Book Antiqua"/>
        <family val="1"/>
      </rPr>
      <t>Thesari / Trezor / Treasury</t>
    </r>
  </si>
  <si>
    <t>Raporti i obligimeve të papaguara</t>
  </si>
  <si>
    <t>Aneks 1</t>
  </si>
  <si>
    <t>Mallëra  dhe shërbime</t>
  </si>
  <si>
    <t>Lista e obligimeve</t>
  </si>
  <si>
    <t>Kodi i OB</t>
  </si>
  <si>
    <t>Organizata Buxhetore</t>
  </si>
  <si>
    <t xml:space="preserve">Furnitori </t>
  </si>
  <si>
    <t>Data e krijimt të obligimit</t>
  </si>
  <si>
    <t>Shuma</t>
  </si>
  <si>
    <t xml:space="preserve">Arsyeja e mos pagesës </t>
  </si>
  <si>
    <t>Gjithsej</t>
  </si>
  <si>
    <t>Data e krijimit te obligimit është data kur fatura është pranuar për pagesë në organizatën buxhetore ose pranimi i mallit /shërbimit ne SIMFK është regjistruar</t>
  </si>
  <si>
    <t>Aneks 2</t>
  </si>
  <si>
    <t>Shpenzimet Komunale</t>
  </si>
  <si>
    <t>Aneks 3</t>
  </si>
  <si>
    <t>Subvencione &amp; Transfere</t>
  </si>
  <si>
    <t>Aneks 4</t>
  </si>
  <si>
    <t>Investimet Kapitale</t>
  </si>
  <si>
    <t>Aneks 5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</si>
  <si>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</si>
  <si>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</si>
  <si>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</si>
  <si>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</si>
  <si>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</si>
  <si>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</si>
  <si>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Gjithsejë</t>
  </si>
  <si>
    <t xml:space="preserve">KOMUNA ISTOG </t>
  </si>
  <si>
    <t xml:space="preserve">GJITHËSEJ </t>
  </si>
  <si>
    <t xml:space="preserve">GJITHSEJ </t>
  </si>
  <si>
    <t>GJITHSEJ KOMUNALI</t>
  </si>
  <si>
    <t>Trofta</t>
  </si>
  <si>
    <t>RADIO FONTANA</t>
  </si>
  <si>
    <t>Muaji i Raportimit:  DHJETOR 2024</t>
  </si>
  <si>
    <t xml:space="preserve">SHERBIME PUBLIKE </t>
  </si>
  <si>
    <t>VALA TELEKOMI</t>
  </si>
  <si>
    <t>11.12.2024</t>
  </si>
  <si>
    <t>20.12.2024</t>
  </si>
  <si>
    <t>27.12.2024</t>
  </si>
  <si>
    <t>MENTI</t>
  </si>
  <si>
    <t>N.H.T. MERKURI</t>
  </si>
  <si>
    <t>DENI MARKET</t>
  </si>
  <si>
    <t>N.H.T. FRESKIA A.D.</t>
  </si>
  <si>
    <t>SHERBIMET PUBLIKE</t>
  </si>
  <si>
    <t>NEXHAT MULAJ</t>
  </si>
  <si>
    <t>SOFE BERISHAJ</t>
  </si>
  <si>
    <t>BUKURIJEJ SALIJAJ</t>
  </si>
  <si>
    <t>ESAT DEMAJ</t>
  </si>
  <si>
    <t>AVDYL PUKAJ</t>
  </si>
  <si>
    <t>MUHAMET HAXHIAJ</t>
  </si>
  <si>
    <t>MIRLIND MAVRAJ</t>
  </si>
  <si>
    <t>AFRIM BALAJ</t>
  </si>
  <si>
    <t>VALON DEMIRAJ</t>
  </si>
  <si>
    <t>GAZMEND MUSTAFAJ</t>
  </si>
  <si>
    <t>SYLA MEHAJ</t>
  </si>
  <si>
    <t>HILMI ISENAJ</t>
  </si>
  <si>
    <t>MUSTAFA SHPATOLLAJ</t>
  </si>
  <si>
    <t>SKENDER REXHAJ</t>
  </si>
  <si>
    <t>ELTON BRAHIMAJ</t>
  </si>
  <si>
    <t>GONETA ADEMAJ</t>
  </si>
  <si>
    <t>SHEFQET BLAKAJ</t>
  </si>
  <si>
    <t>TAHIR KURTAJ</t>
  </si>
  <si>
    <t>HALIL KADRIJAJ</t>
  </si>
  <si>
    <t>IBRAHIM SHATRI</t>
  </si>
  <si>
    <t>RAGIPO BERISJHAJ</t>
  </si>
  <si>
    <t>KAMER RUGOVAJ</t>
  </si>
  <si>
    <t>SADIK BLAKAJ</t>
  </si>
  <si>
    <t>DRITA FEJZAJ</t>
  </si>
  <si>
    <t>FADIL ALIJAJ</t>
  </si>
  <si>
    <t>26.11.2024</t>
  </si>
  <si>
    <t>10.12.2024</t>
  </si>
  <si>
    <t>02.05.2024</t>
  </si>
  <si>
    <t>10.06.2024</t>
  </si>
  <si>
    <t>25.09.2024</t>
  </si>
  <si>
    <t>25.09.2025</t>
  </si>
  <si>
    <t>25.09.2026</t>
  </si>
  <si>
    <t>25.09.2027</t>
  </si>
  <si>
    <t>25.09.2028</t>
  </si>
  <si>
    <t>TOTAL SHERBIMET PUBLIKE</t>
  </si>
  <si>
    <t>Axis G.C.W</t>
  </si>
  <si>
    <t>DKA</t>
  </si>
  <si>
    <t>Infinit</t>
  </si>
  <si>
    <t>Toka</t>
  </si>
  <si>
    <t>Meshari</t>
  </si>
  <si>
    <t>Mirsad Smakiq</t>
  </si>
  <si>
    <t>Uranik-Sg</t>
  </si>
  <si>
    <t>Kujtesa Arifaj B.I.</t>
  </si>
  <si>
    <t>29.11.2024</t>
  </si>
  <si>
    <t>26.12.2024</t>
  </si>
  <si>
    <t>23.12.2024</t>
  </si>
  <si>
    <t>24.12.2024</t>
  </si>
  <si>
    <t>18.12.2024</t>
  </si>
  <si>
    <t xml:space="preserve">TOTAL DKA </t>
  </si>
  <si>
    <t xml:space="preserve">TOTAL SHERBIME PUBLIKE </t>
  </si>
  <si>
    <t>"New Trofta" SH.P.K.</t>
  </si>
  <si>
    <t>"Wood Corporation" L.L.C</t>
  </si>
  <si>
    <t>Posta e Kosoves SH.A.</t>
  </si>
  <si>
    <t>Media Tech</t>
  </si>
  <si>
    <t xml:space="preserve">ADMINISTRATA </t>
  </si>
  <si>
    <t>OJQ "Qendra për Mirëqenien e Gruas"</t>
  </si>
  <si>
    <t>OJQ "Qendra për Promovimin e Drejtave të Grave"</t>
  </si>
  <si>
    <t>OJQ "Vision 02"</t>
  </si>
  <si>
    <t>Rita Gashi</t>
  </si>
  <si>
    <t>OJQ "Qendra Forca e Gruas"</t>
  </si>
  <si>
    <t>04.12.2024</t>
  </si>
  <si>
    <t>11.11.2024</t>
  </si>
  <si>
    <t xml:space="preserve">TOTAL - ADMINISTRATA </t>
  </si>
  <si>
    <t>NHT" Freskia-A.D"</t>
  </si>
  <si>
    <t xml:space="preserve">INSPEKCIONI </t>
  </si>
  <si>
    <t xml:space="preserve">TOTAL INSPEKCIONI </t>
  </si>
  <si>
    <t>Npsh.Meshari-RTV.Fontana</t>
  </si>
  <si>
    <t>"Ibos idj" SH.P.K</t>
  </si>
  <si>
    <t>"Newco Trofta" SH.P.K</t>
  </si>
  <si>
    <t>N.H.T ."Freskia-AD"</t>
  </si>
  <si>
    <t>N.H.T Astrit Bardhecaj B.I</t>
  </si>
  <si>
    <t>Kulture, Rini dhe Sport</t>
  </si>
  <si>
    <t xml:space="preserve">TOTAL KULTURA </t>
  </si>
  <si>
    <t>SHËNDETËSI</t>
  </si>
  <si>
    <t>PETROL COMPANY</t>
  </si>
  <si>
    <t xml:space="preserve">TOTAL SHENDETESIA </t>
  </si>
  <si>
    <t>DAUTI-KOMERC</t>
  </si>
  <si>
    <t>RIKI INVEST SH.P.K</t>
  </si>
  <si>
    <t>N.T.P.HAJDINI COMERC</t>
  </si>
  <si>
    <t>"NEWCO TROFTA" SH.P.K</t>
  </si>
  <si>
    <t xml:space="preserve">SHERBIMET REZIDENCIALE </t>
  </si>
  <si>
    <t xml:space="preserve">TOTAL SH.REZIDENCIALE </t>
  </si>
  <si>
    <t>FRESKIA-A.D</t>
  </si>
  <si>
    <t xml:space="preserve">URBANIZMI </t>
  </si>
  <si>
    <t xml:space="preserve">TOTAL URBANIZMI </t>
  </si>
  <si>
    <t xml:space="preserve">TOTAL ADMINISTRATA </t>
  </si>
  <si>
    <t xml:space="preserve">KABASHI SHPK </t>
  </si>
  <si>
    <t xml:space="preserve">MUNGESë E MJETEVE </t>
  </si>
  <si>
    <t>MUNGESË E MJETEVE</t>
  </si>
  <si>
    <t xml:space="preserve">PERFUNDIM I VITIT FISKAL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</si>
</sst>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_([$€-2]\ * #,##0.00_);_([$€-2]\ * \(#,##0.00\);_([$€-2]\ * &quot;-&quot;??_);_(@_)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3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9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3" fontId="0" fillId="0" borderId="0" xfId="6" applyFont="1"/>
    <xf numFmtId="43" fontId="2" fillId="0" borderId="0" xfId="6" applyFont="1" applyAlignment="1">
      <alignment horizontal="center" wrapText="1"/>
    </xf>
    <xf numFmtId="43" fontId="1" fillId="4" borderId="1" xfId="6" applyFont="1" applyFill="1" applyBorder="1" applyAlignment="1">
      <alignment horizontal="center" vertical="center"/>
    </xf>
    <xf numFmtId="43" fontId="1" fillId="0" borderId="1" xfId="6" applyFont="1" applyBorder="1" applyAlignment="1">
      <alignment wrapText="1"/>
    </xf>
    <xf numFmtId="0" fontId="1" fillId="5" borderId="0" xfId="0" applyFont="1" applyFill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6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0" fontId="0" fillId="0" borderId="1" xfId="0" applyBorder="1"/>
    <xf numFmtId="43" fontId="1" fillId="0" borderId="1" xfId="0" applyNumberFormat="1" applyFont="1" applyBorder="1"/>
    <xf numFmtId="165" fontId="9" fillId="5" borderId="1" xfId="6" applyNumberFormat="1" applyFont="1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4" fontId="1" fillId="5" borderId="1" xfId="0" applyNumberFormat="1" applyFont="1" applyFill="1" applyBorder="1" applyAlignment="1">
      <alignment wrapText="1"/>
    </xf>
    <xf numFmtId="165" fontId="9" fillId="5" borderId="1" xfId="6" applyNumberFormat="1" applyFont="1" applyFill="1" applyBorder="1" applyAlignment="1">
      <alignment horizontal="center" wrapText="1"/>
    </xf>
    <xf numFmtId="165" fontId="0" fillId="5" borderId="1" xfId="0" applyNumberFormat="1" applyFill="1" applyBorder="1" applyAlignment="1" applyProtection="1">
      <alignment horizontal="right" wrapText="1"/>
      <protection locked="0"/>
    </xf>
    <xf numFmtId="165" fontId="13" fillId="0" borderId="1" xfId="6" applyNumberFormat="1" applyFont="1" applyBorder="1"/>
    <xf numFmtId="165" fontId="0" fillId="5" borderId="1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3" fontId="1" fillId="5" borderId="1" xfId="6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left" wrapText="1"/>
      <protection locked="0"/>
    </xf>
    <xf numFmtId="0" fontId="0" fillId="5" borderId="1" xfId="0" applyFill="1" applyBorder="1" applyAlignment="1">
      <alignment horizontal="left" vertical="center"/>
    </xf>
    <xf numFmtId="165" fontId="9" fillId="5" borderId="1" xfId="6" applyNumberFormat="1" applyFont="1" applyFill="1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0" fontId="0" fillId="5" borderId="1" xfId="0" applyFill="1" applyBorder="1" applyAlignment="1">
      <alignment horizontal="center" vertical="center"/>
    </xf>
    <xf numFmtId="165" fontId="9" fillId="5" borderId="1" xfId="6" applyNumberFormat="1" applyFont="1" applyFill="1" applyBorder="1" applyAlignment="1">
      <alignment wrapText="1"/>
    </xf>
    <xf numFmtId="0" fontId="0" fillId="5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3" xfId="0" applyBorder="1" applyAlignment="1" applyProtection="1">
      <alignment horizontal="center" wrapText="1"/>
      <protection locked="0"/>
    </xf>
    <xf numFmtId="165" fontId="1" fillId="5" borderId="1" xfId="6" applyNumberFormat="1" applyFont="1" applyFill="1" applyBorder="1" applyAlignment="1">
      <alignment wrapText="1"/>
    </xf>
    <xf numFmtId="43" fontId="0" fillId="5" borderId="1" xfId="6" applyFont="1" applyFill="1" applyBorder="1" applyAlignment="1">
      <alignment horizontal="center" vertical="center" wrapText="1"/>
    </xf>
    <xf numFmtId="43" fontId="0" fillId="5" borderId="1" xfId="6" applyFont="1" applyFill="1" applyBorder="1" applyAlignment="1">
      <alignment horizontal="center" vertical="center"/>
    </xf>
    <xf numFmtId="43" fontId="1" fillId="5" borderId="1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5" borderId="1" xfId="0" applyFill="1" applyBorder="1" applyAlignment="1">
      <alignment horizontal="left" vertical="center" wrapText="1"/>
    </xf>
  </cellXfs>
  <cellStyles count="7">
    <cellStyle name="Comma" xfId="6" builtinId="3"/>
    <cellStyle name="Comma 2 6" xfId="4"/>
    <cellStyle name="Normal" xfId="0" builtinId="0"/>
    <cellStyle name="Normal 2 10" xfId="3"/>
    <cellStyle name="Normal 2 11" xfId="5"/>
    <cellStyle name="Normal 2 8" xfId="2"/>
    <cellStyle name="Normal 2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1</xdr:col>
      <xdr:colOff>342900</xdr:colOff>
      <xdr:row>5</xdr:row>
      <xdr:rowOff>9525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E44F49E4-913C-45AF-922D-4A5C229DBC96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361951</xdr:colOff>
      <xdr:row>0</xdr:row>
      <xdr:rowOff>114300</xdr:rowOff>
    </xdr:from>
    <xdr:to>
      <xdr:col>1</xdr:col>
      <xdr:colOff>390526</xdr:colOff>
      <xdr:row>4</xdr:row>
      <xdr:rowOff>123825</xdr:rowOff>
    </xdr:to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F52DBCAD-C832-44CB-985A-163BB3F5543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951" y="1000125"/>
          <a:ext cx="6858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104775</xdr:rowOff>
    </xdr:from>
    <xdr:to>
      <xdr:col>1</xdr:col>
      <xdr:colOff>504825</xdr:colOff>
      <xdr:row>4</xdr:row>
      <xdr:rowOff>123825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3BB5E6A3-FD51-495B-8EE5-246AD4488A6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990600"/>
          <a:ext cx="7905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123824</xdr:rowOff>
    </xdr:from>
    <xdr:to>
      <xdr:col>1</xdr:col>
      <xdr:colOff>333375</xdr:colOff>
      <xdr:row>5</xdr:row>
      <xdr:rowOff>85724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B47BF7FE-9C29-4857-9593-034768D5F40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009649"/>
          <a:ext cx="79057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323849</xdr:rowOff>
    </xdr:from>
    <xdr:to>
      <xdr:col>1</xdr:col>
      <xdr:colOff>485775</xdr:colOff>
      <xdr:row>5</xdr:row>
      <xdr:rowOff>28574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9E462B73-E763-4691-A696-96A940016BC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23849"/>
          <a:ext cx="1114425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tabSelected="1" zoomScaleNormal="100" workbookViewId="0">
      <selection activeCell="N13" sqref="N13"/>
    </sheetView>
  </sheetViews>
  <sheetFormatPr defaultRowHeight="15" x14ac:dyDescent="0.25"/>
  <cols>
    <col min="1" max="1" width="9.85546875" customWidth="1"/>
    <col min="2" max="2" width="25.85546875" customWidth="1"/>
    <col min="3" max="3" width="32" customWidth="1"/>
    <col min="4" max="4" width="19.140625" style="5" customWidth="1"/>
    <col min="5" max="5" width="15.5703125" style="9" customWidth="1"/>
    <col min="6" max="6" width="26.7109375" style="70" customWidth="1"/>
    <col min="8" max="8" width="11" bestFit="1" customWidth="1"/>
    <col min="9" max="9" width="10.5703125" bestFit="1" customWidth="1"/>
  </cols>
  <sheetData>
    <row r="1" spans="1:9" ht="15" customHeight="1" x14ac:dyDescent="0.3">
      <c r="A1" s="55" t="s">
        <v>0</v>
      </c>
      <c r="B1" s="55"/>
      <c r="C1" s="55"/>
      <c r="D1" s="55"/>
      <c r="E1" s="55"/>
      <c r="F1" s="55"/>
      <c r="G1" s="1"/>
      <c r="H1" s="1"/>
      <c r="I1" s="1"/>
    </row>
    <row r="2" spans="1:9" ht="15" customHeight="1" x14ac:dyDescent="0.3">
      <c r="A2" s="55"/>
      <c r="B2" s="55"/>
      <c r="C2" s="55"/>
      <c r="D2" s="55"/>
      <c r="E2" s="55"/>
      <c r="F2" s="55"/>
      <c r="G2" s="1"/>
      <c r="H2" s="1"/>
      <c r="I2" s="1"/>
    </row>
    <row r="3" spans="1:9" ht="15" customHeight="1" x14ac:dyDescent="0.3">
      <c r="A3" s="55"/>
      <c r="B3" s="55"/>
      <c r="C3" s="55"/>
      <c r="D3" s="55"/>
      <c r="E3" s="55"/>
      <c r="F3" s="55"/>
      <c r="G3" s="1"/>
      <c r="H3" s="1"/>
      <c r="I3" s="1"/>
    </row>
    <row r="4" spans="1:9" ht="15" customHeight="1" x14ac:dyDescent="0.3">
      <c r="A4" s="55"/>
      <c r="B4" s="55"/>
      <c r="C4" s="55"/>
      <c r="D4" s="55"/>
      <c r="E4" s="55"/>
      <c r="F4" s="55"/>
      <c r="G4" s="1"/>
      <c r="H4" s="1"/>
      <c r="I4" s="1"/>
    </row>
    <row r="5" spans="1:9" ht="12.75" customHeight="1" x14ac:dyDescent="0.3">
      <c r="A5" s="55"/>
      <c r="B5" s="55"/>
      <c r="C5" s="55"/>
      <c r="D5" s="55"/>
      <c r="E5" s="55"/>
      <c r="F5" s="55"/>
      <c r="G5" s="1"/>
      <c r="H5" s="1"/>
      <c r="I5" s="1"/>
    </row>
    <row r="6" spans="1:9" ht="11.25" customHeight="1" x14ac:dyDescent="0.3">
      <c r="A6" s="55"/>
      <c r="B6" s="55"/>
      <c r="C6" s="55"/>
      <c r="D6" s="55"/>
      <c r="E6" s="55"/>
      <c r="F6" s="55"/>
      <c r="G6" s="1"/>
      <c r="H6" s="1"/>
      <c r="I6" s="1"/>
    </row>
    <row r="7" spans="1:9" ht="11.25" customHeight="1" x14ac:dyDescent="0.3">
      <c r="A7" s="6"/>
      <c r="B7" s="6"/>
      <c r="C7" s="6"/>
      <c r="D7" s="6"/>
      <c r="E7" s="10"/>
      <c r="F7" s="69"/>
      <c r="G7" s="1"/>
      <c r="H7" s="1"/>
      <c r="I7" s="1"/>
    </row>
    <row r="8" spans="1:9" ht="21.75" customHeight="1" x14ac:dyDescent="0.25">
      <c r="A8" s="56" t="s">
        <v>1</v>
      </c>
      <c r="B8" s="56"/>
      <c r="C8" s="56"/>
      <c r="D8" s="56"/>
      <c r="E8" s="57" t="s">
        <v>2</v>
      </c>
      <c r="F8" s="57"/>
    </row>
    <row r="9" spans="1:9" ht="17.25" customHeight="1" x14ac:dyDescent="0.25">
      <c r="A9" s="58" t="s">
        <v>33</v>
      </c>
      <c r="B9" s="58"/>
      <c r="C9" s="58"/>
      <c r="D9" s="58"/>
      <c r="E9" s="59" t="s">
        <v>3</v>
      </c>
      <c r="F9" s="59"/>
    </row>
    <row r="10" spans="1:9" ht="17.25" customHeight="1" x14ac:dyDescent="0.25">
      <c r="A10" s="60" t="s">
        <v>4</v>
      </c>
      <c r="B10" s="60"/>
      <c r="C10" s="60"/>
      <c r="D10" s="60"/>
      <c r="E10" s="59"/>
      <c r="F10" s="59"/>
    </row>
    <row r="11" spans="1:9" ht="10.5" customHeight="1" x14ac:dyDescent="0.25">
      <c r="A11" s="52"/>
      <c r="B11" s="52"/>
      <c r="C11" s="52"/>
      <c r="D11" s="52"/>
    </row>
    <row r="12" spans="1:9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71" t="s">
        <v>10</v>
      </c>
    </row>
    <row r="13" spans="1:9" x14ac:dyDescent="0.25">
      <c r="A13" s="18">
        <v>18017</v>
      </c>
      <c r="B13" s="18" t="s">
        <v>34</v>
      </c>
      <c r="C13" s="26" t="s">
        <v>35</v>
      </c>
      <c r="D13" s="25" t="s">
        <v>36</v>
      </c>
      <c r="E13" s="46">
        <v>123.95</v>
      </c>
      <c r="F13" s="72" t="s">
        <v>132</v>
      </c>
    </row>
    <row r="14" spans="1:9" x14ac:dyDescent="0.25">
      <c r="A14" s="40">
        <v>18017</v>
      </c>
      <c r="B14" s="40" t="s">
        <v>34</v>
      </c>
      <c r="C14" s="44" t="s">
        <v>35</v>
      </c>
      <c r="D14" s="43" t="s">
        <v>36</v>
      </c>
      <c r="E14" s="46">
        <v>22.97</v>
      </c>
      <c r="F14" s="72" t="s">
        <v>132</v>
      </c>
    </row>
    <row r="15" spans="1:9" x14ac:dyDescent="0.25">
      <c r="A15" s="40">
        <v>18017</v>
      </c>
      <c r="B15" s="40" t="s">
        <v>34</v>
      </c>
      <c r="C15" s="44" t="s">
        <v>39</v>
      </c>
      <c r="D15" s="43" t="s">
        <v>37</v>
      </c>
      <c r="E15" s="46">
        <v>1915</v>
      </c>
      <c r="F15" s="72" t="s">
        <v>132</v>
      </c>
    </row>
    <row r="16" spans="1:9" x14ac:dyDescent="0.25">
      <c r="A16" s="40">
        <v>18017</v>
      </c>
      <c r="B16" s="40" t="s">
        <v>34</v>
      </c>
      <c r="C16" s="44" t="s">
        <v>40</v>
      </c>
      <c r="D16" s="43" t="s">
        <v>38</v>
      </c>
      <c r="E16" s="46">
        <v>44.59</v>
      </c>
      <c r="F16" s="72" t="s">
        <v>133</v>
      </c>
    </row>
    <row r="17" spans="1:6" x14ac:dyDescent="0.25">
      <c r="A17" s="40">
        <v>18017</v>
      </c>
      <c r="B17" s="40" t="s">
        <v>34</v>
      </c>
      <c r="C17" s="44" t="s">
        <v>41</v>
      </c>
      <c r="D17" s="43" t="s">
        <v>38</v>
      </c>
      <c r="E17" s="46">
        <v>689.8</v>
      </c>
      <c r="F17" s="72" t="s">
        <v>133</v>
      </c>
    </row>
    <row r="18" spans="1:6" x14ac:dyDescent="0.25">
      <c r="A18" s="40">
        <v>18017</v>
      </c>
      <c r="B18" s="40" t="s">
        <v>34</v>
      </c>
      <c r="C18" s="44" t="s">
        <v>32</v>
      </c>
      <c r="D18" s="43" t="s">
        <v>38</v>
      </c>
      <c r="E18" s="46">
        <v>35</v>
      </c>
      <c r="F18" s="72" t="s">
        <v>133</v>
      </c>
    </row>
    <row r="19" spans="1:6" x14ac:dyDescent="0.25">
      <c r="A19" s="40">
        <v>18017</v>
      </c>
      <c r="B19" s="40" t="s">
        <v>34</v>
      </c>
      <c r="C19" s="44" t="s">
        <v>42</v>
      </c>
      <c r="D19" s="43" t="s">
        <v>38</v>
      </c>
      <c r="E19" s="46">
        <v>20.52</v>
      </c>
      <c r="F19" s="72" t="s">
        <v>133</v>
      </c>
    </row>
    <row r="20" spans="1:6" x14ac:dyDescent="0.25">
      <c r="A20" s="49" t="s">
        <v>93</v>
      </c>
      <c r="B20" s="50"/>
      <c r="C20" s="50"/>
      <c r="D20" s="51"/>
      <c r="E20" s="45">
        <f>SUM(E13:E19)</f>
        <v>2851.8300000000004</v>
      </c>
      <c r="F20" s="73"/>
    </row>
    <row r="21" spans="1:6" x14ac:dyDescent="0.25">
      <c r="A21" s="40">
        <v>92085</v>
      </c>
      <c r="B21" s="40" t="s">
        <v>80</v>
      </c>
      <c r="C21" s="44" t="s">
        <v>81</v>
      </c>
      <c r="D21" s="43" t="s">
        <v>87</v>
      </c>
      <c r="E21" s="41">
        <v>200</v>
      </c>
      <c r="F21" s="73" t="s">
        <v>132</v>
      </c>
    </row>
    <row r="22" spans="1:6" x14ac:dyDescent="0.25">
      <c r="A22" s="40">
        <v>92085</v>
      </c>
      <c r="B22" s="40" t="s">
        <v>80</v>
      </c>
      <c r="C22" s="44" t="s">
        <v>31</v>
      </c>
      <c r="D22" s="43" t="s">
        <v>88</v>
      </c>
      <c r="E22" s="41">
        <v>1083.69</v>
      </c>
      <c r="F22" s="73" t="s">
        <v>132</v>
      </c>
    </row>
    <row r="23" spans="1:6" x14ac:dyDescent="0.25">
      <c r="A23" s="40">
        <v>92085</v>
      </c>
      <c r="B23" s="40" t="s">
        <v>80</v>
      </c>
      <c r="C23" s="44" t="s">
        <v>82</v>
      </c>
      <c r="D23" s="43" t="s">
        <v>89</v>
      </c>
      <c r="E23" s="41">
        <v>800</v>
      </c>
      <c r="F23" s="73" t="s">
        <v>132</v>
      </c>
    </row>
    <row r="24" spans="1:6" x14ac:dyDescent="0.25">
      <c r="A24" s="40">
        <v>92085</v>
      </c>
      <c r="B24" s="40" t="s">
        <v>80</v>
      </c>
      <c r="C24" s="26" t="s">
        <v>83</v>
      </c>
      <c r="D24" s="25" t="s">
        <v>88</v>
      </c>
      <c r="E24" s="22">
        <v>490</v>
      </c>
      <c r="F24" s="72" t="s">
        <v>133</v>
      </c>
    </row>
    <row r="25" spans="1:6" x14ac:dyDescent="0.25">
      <c r="A25" s="40">
        <v>92085</v>
      </c>
      <c r="B25" s="40" t="s">
        <v>80</v>
      </c>
      <c r="C25" s="26" t="s">
        <v>83</v>
      </c>
      <c r="D25" s="25" t="s">
        <v>89</v>
      </c>
      <c r="E25" s="22">
        <v>85</v>
      </c>
      <c r="F25" s="73" t="s">
        <v>132</v>
      </c>
    </row>
    <row r="26" spans="1:6" x14ac:dyDescent="0.25">
      <c r="A26" s="40">
        <v>92085</v>
      </c>
      <c r="B26" s="40" t="s">
        <v>80</v>
      </c>
      <c r="C26" s="26" t="s">
        <v>84</v>
      </c>
      <c r="D26" s="25" t="s">
        <v>89</v>
      </c>
      <c r="E26" s="22">
        <v>840</v>
      </c>
      <c r="F26" s="73" t="s">
        <v>132</v>
      </c>
    </row>
    <row r="27" spans="1:6" x14ac:dyDescent="0.25">
      <c r="A27" s="40">
        <v>92085</v>
      </c>
      <c r="B27" s="40" t="s">
        <v>80</v>
      </c>
      <c r="C27" s="39" t="s">
        <v>85</v>
      </c>
      <c r="D27" s="38" t="s">
        <v>89</v>
      </c>
      <c r="E27" s="37">
        <v>440</v>
      </c>
      <c r="F27" s="73" t="s">
        <v>132</v>
      </c>
    </row>
    <row r="28" spans="1:6" x14ac:dyDescent="0.25">
      <c r="A28" s="40">
        <v>92085</v>
      </c>
      <c r="B28" s="40" t="s">
        <v>80</v>
      </c>
      <c r="C28" s="39" t="s">
        <v>85</v>
      </c>
      <c r="D28" s="38" t="s">
        <v>89</v>
      </c>
      <c r="E28" s="37">
        <v>522</v>
      </c>
      <c r="F28" s="73" t="s">
        <v>132</v>
      </c>
    </row>
    <row r="29" spans="1:6" x14ac:dyDescent="0.25">
      <c r="A29" s="40">
        <v>92085</v>
      </c>
      <c r="B29" s="40" t="s">
        <v>80</v>
      </c>
      <c r="C29" s="39" t="s">
        <v>85</v>
      </c>
      <c r="D29" s="38" t="s">
        <v>89</v>
      </c>
      <c r="E29" s="37">
        <v>2768</v>
      </c>
      <c r="F29" s="73" t="s">
        <v>132</v>
      </c>
    </row>
    <row r="30" spans="1:6" x14ac:dyDescent="0.25">
      <c r="A30" s="40">
        <v>92085</v>
      </c>
      <c r="B30" s="40" t="s">
        <v>80</v>
      </c>
      <c r="C30" s="44" t="s">
        <v>86</v>
      </c>
      <c r="D30" s="43" t="s">
        <v>90</v>
      </c>
      <c r="E30" s="41">
        <v>1105</v>
      </c>
      <c r="F30" s="73" t="s">
        <v>132</v>
      </c>
    </row>
    <row r="31" spans="1:6" x14ac:dyDescent="0.25">
      <c r="A31" s="40">
        <v>92085</v>
      </c>
      <c r="B31" s="40" t="s">
        <v>80</v>
      </c>
      <c r="C31" s="44" t="s">
        <v>81</v>
      </c>
      <c r="D31" s="43" t="s">
        <v>91</v>
      </c>
      <c r="E31" s="41">
        <v>617</v>
      </c>
      <c r="F31" s="73" t="s">
        <v>132</v>
      </c>
    </row>
    <row r="32" spans="1:6" x14ac:dyDescent="0.25">
      <c r="A32" s="49" t="s">
        <v>92</v>
      </c>
      <c r="B32" s="50"/>
      <c r="C32" s="50"/>
      <c r="D32" s="51"/>
      <c r="E32" s="45">
        <f>SUM(E21:E31)</f>
        <v>8950.69</v>
      </c>
      <c r="F32" s="73"/>
    </row>
    <row r="33" spans="1:6" x14ac:dyDescent="0.25">
      <c r="A33" s="40">
        <v>16317</v>
      </c>
      <c r="B33" s="40" t="s">
        <v>98</v>
      </c>
      <c r="C33" s="44" t="s">
        <v>94</v>
      </c>
      <c r="D33" s="43" t="s">
        <v>38</v>
      </c>
      <c r="E33" s="41">
        <v>149.85</v>
      </c>
      <c r="F33" s="72" t="s">
        <v>133</v>
      </c>
    </row>
    <row r="34" spans="1:6" x14ac:dyDescent="0.25">
      <c r="A34" s="40">
        <v>16317</v>
      </c>
      <c r="B34" s="40" t="s">
        <v>98</v>
      </c>
      <c r="C34" s="44" t="s">
        <v>95</v>
      </c>
      <c r="D34" s="43" t="s">
        <v>38</v>
      </c>
      <c r="E34" s="41">
        <v>1043</v>
      </c>
      <c r="F34" s="72" t="s">
        <v>133</v>
      </c>
    </row>
    <row r="35" spans="1:6" x14ac:dyDescent="0.25">
      <c r="A35" s="40">
        <v>16317</v>
      </c>
      <c r="B35" s="40" t="s">
        <v>98</v>
      </c>
      <c r="C35" s="44" t="s">
        <v>94</v>
      </c>
      <c r="D35" s="43" t="s">
        <v>38</v>
      </c>
      <c r="E35" s="41">
        <v>290.7</v>
      </c>
      <c r="F35" s="72" t="s">
        <v>133</v>
      </c>
    </row>
    <row r="36" spans="1:6" x14ac:dyDescent="0.25">
      <c r="A36" s="40">
        <v>16317</v>
      </c>
      <c r="B36" s="40" t="s">
        <v>98</v>
      </c>
      <c r="C36" s="44" t="s">
        <v>96</v>
      </c>
      <c r="D36" s="43" t="s">
        <v>89</v>
      </c>
      <c r="E36" s="41">
        <v>43.6</v>
      </c>
      <c r="F36" s="72" t="s">
        <v>133</v>
      </c>
    </row>
    <row r="37" spans="1:6" x14ac:dyDescent="0.25">
      <c r="A37" s="40">
        <v>16317</v>
      </c>
      <c r="B37" s="40" t="s">
        <v>98</v>
      </c>
      <c r="C37" s="44" t="s">
        <v>97</v>
      </c>
      <c r="D37" s="43" t="s">
        <v>38</v>
      </c>
      <c r="E37" s="41">
        <v>150</v>
      </c>
      <c r="F37" s="72" t="s">
        <v>133</v>
      </c>
    </row>
    <row r="38" spans="1:6" x14ac:dyDescent="0.25">
      <c r="A38" s="49" t="s">
        <v>129</v>
      </c>
      <c r="B38" s="50"/>
      <c r="C38" s="50"/>
      <c r="D38" s="51"/>
      <c r="E38" s="45">
        <f>SUM(E33:E37)</f>
        <v>1677.1499999999999</v>
      </c>
      <c r="F38" s="72"/>
    </row>
    <row r="39" spans="1:6" x14ac:dyDescent="0.25">
      <c r="A39" s="40">
        <v>16633</v>
      </c>
      <c r="B39" s="40" t="s">
        <v>108</v>
      </c>
      <c r="C39" s="40" t="s">
        <v>107</v>
      </c>
      <c r="D39" s="43">
        <v>45657</v>
      </c>
      <c r="E39" s="47">
        <v>154.16999999999999</v>
      </c>
      <c r="F39" s="72" t="s">
        <v>133</v>
      </c>
    </row>
    <row r="40" spans="1:6" x14ac:dyDescent="0.25">
      <c r="A40" s="49" t="s">
        <v>109</v>
      </c>
      <c r="B40" s="50"/>
      <c r="C40" s="50"/>
      <c r="D40" s="51"/>
      <c r="E40" s="34">
        <f>SUM(E39)</f>
        <v>154.16999999999999</v>
      </c>
      <c r="F40" s="73"/>
    </row>
    <row r="41" spans="1:6" x14ac:dyDescent="0.25">
      <c r="A41" s="40">
        <v>85017</v>
      </c>
      <c r="B41" s="40" t="s">
        <v>115</v>
      </c>
      <c r="C41" s="40" t="s">
        <v>110</v>
      </c>
      <c r="D41" s="43" t="s">
        <v>38</v>
      </c>
      <c r="E41" s="47">
        <v>265</v>
      </c>
      <c r="F41" s="72" t="s">
        <v>133</v>
      </c>
    </row>
    <row r="42" spans="1:6" x14ac:dyDescent="0.25">
      <c r="A42" s="40">
        <v>85017</v>
      </c>
      <c r="B42" s="40" t="s">
        <v>115</v>
      </c>
      <c r="C42" s="40" t="s">
        <v>110</v>
      </c>
      <c r="D42" s="43" t="s">
        <v>38</v>
      </c>
      <c r="E42" s="47">
        <v>220</v>
      </c>
      <c r="F42" s="72" t="s">
        <v>133</v>
      </c>
    </row>
    <row r="43" spans="1:6" x14ac:dyDescent="0.25">
      <c r="A43" s="40">
        <v>85017</v>
      </c>
      <c r="B43" s="40" t="s">
        <v>115</v>
      </c>
      <c r="C43" s="40" t="s">
        <v>111</v>
      </c>
      <c r="D43" s="43" t="s">
        <v>38</v>
      </c>
      <c r="E43" s="47">
        <v>116.64</v>
      </c>
      <c r="F43" s="72" t="s">
        <v>133</v>
      </c>
    </row>
    <row r="44" spans="1:6" x14ac:dyDescent="0.25">
      <c r="A44" s="40">
        <v>85017</v>
      </c>
      <c r="B44" s="40" t="s">
        <v>115</v>
      </c>
      <c r="C44" s="40" t="s">
        <v>112</v>
      </c>
      <c r="D44" s="43" t="s">
        <v>38</v>
      </c>
      <c r="E44" s="47">
        <v>101.97</v>
      </c>
      <c r="F44" s="72" t="s">
        <v>133</v>
      </c>
    </row>
    <row r="45" spans="1:6" x14ac:dyDescent="0.25">
      <c r="A45" s="40">
        <v>85017</v>
      </c>
      <c r="B45" s="40" t="s">
        <v>115</v>
      </c>
      <c r="C45" s="40" t="s">
        <v>113</v>
      </c>
      <c r="D45" s="43" t="s">
        <v>38</v>
      </c>
      <c r="E45" s="47">
        <v>230.85</v>
      </c>
      <c r="F45" s="72" t="s">
        <v>133</v>
      </c>
    </row>
    <row r="46" spans="1:6" x14ac:dyDescent="0.25">
      <c r="A46" s="40">
        <v>85017</v>
      </c>
      <c r="B46" s="40" t="s">
        <v>115</v>
      </c>
      <c r="C46" s="40" t="s">
        <v>113</v>
      </c>
      <c r="D46" s="43" t="s">
        <v>38</v>
      </c>
      <c r="E46" s="47">
        <v>143.63999999999999</v>
      </c>
      <c r="F46" s="72" t="s">
        <v>133</v>
      </c>
    </row>
    <row r="47" spans="1:6" x14ac:dyDescent="0.25">
      <c r="A47" s="40">
        <v>85017</v>
      </c>
      <c r="B47" s="40" t="s">
        <v>115</v>
      </c>
      <c r="C47" s="40" t="s">
        <v>114</v>
      </c>
      <c r="D47" s="43" t="s">
        <v>38</v>
      </c>
      <c r="E47" s="47">
        <v>200.7</v>
      </c>
      <c r="F47" s="72" t="s">
        <v>133</v>
      </c>
    </row>
    <row r="48" spans="1:6" x14ac:dyDescent="0.25">
      <c r="A48" s="49" t="s">
        <v>116</v>
      </c>
      <c r="B48" s="50"/>
      <c r="C48" s="50"/>
      <c r="D48" s="51"/>
      <c r="E48" s="48">
        <f>SUM(E41:E47)</f>
        <v>1278.8</v>
      </c>
      <c r="F48" s="72"/>
    </row>
    <row r="49" spans="1:6" x14ac:dyDescent="0.25">
      <c r="A49" s="40">
        <v>74000</v>
      </c>
      <c r="B49" s="40" t="s">
        <v>117</v>
      </c>
      <c r="C49" s="40" t="s">
        <v>118</v>
      </c>
      <c r="D49" s="43">
        <v>45653</v>
      </c>
      <c r="E49" s="47">
        <v>172.8</v>
      </c>
      <c r="F49" s="72" t="s">
        <v>133</v>
      </c>
    </row>
    <row r="50" spans="1:6" x14ac:dyDescent="0.25">
      <c r="A50" s="40">
        <v>74000</v>
      </c>
      <c r="B50" s="40" t="s">
        <v>117</v>
      </c>
      <c r="C50" s="40" t="s">
        <v>118</v>
      </c>
      <c r="D50" s="43">
        <v>45653</v>
      </c>
      <c r="E50" s="47">
        <v>70.41</v>
      </c>
      <c r="F50" s="72" t="s">
        <v>133</v>
      </c>
    </row>
    <row r="51" spans="1:6" x14ac:dyDescent="0.25">
      <c r="A51" s="49" t="s">
        <v>119</v>
      </c>
      <c r="B51" s="50"/>
      <c r="C51" s="50"/>
      <c r="D51" s="51"/>
      <c r="E51" s="34">
        <f>SUM(E49:E50)</f>
        <v>243.21</v>
      </c>
      <c r="F51" s="72"/>
    </row>
    <row r="52" spans="1:6" x14ac:dyDescent="0.25">
      <c r="A52" s="40">
        <v>75582</v>
      </c>
      <c r="B52" s="40" t="s">
        <v>124</v>
      </c>
      <c r="C52" s="40" t="s">
        <v>120</v>
      </c>
      <c r="D52" s="43" t="s">
        <v>38</v>
      </c>
      <c r="E52" s="47">
        <v>253.95</v>
      </c>
      <c r="F52" s="72" t="s">
        <v>133</v>
      </c>
    </row>
    <row r="53" spans="1:6" x14ac:dyDescent="0.25">
      <c r="A53" s="40">
        <v>75582</v>
      </c>
      <c r="B53" s="40" t="s">
        <v>124</v>
      </c>
      <c r="C53" s="40" t="s">
        <v>121</v>
      </c>
      <c r="D53" s="43" t="s">
        <v>38</v>
      </c>
      <c r="E53" s="47">
        <v>117.5</v>
      </c>
      <c r="F53" s="72" t="s">
        <v>133</v>
      </c>
    </row>
    <row r="54" spans="1:6" x14ac:dyDescent="0.25">
      <c r="A54" s="40">
        <v>75582</v>
      </c>
      <c r="B54" s="40" t="s">
        <v>124</v>
      </c>
      <c r="C54" s="40" t="s">
        <v>122</v>
      </c>
      <c r="D54" s="43" t="s">
        <v>38</v>
      </c>
      <c r="E54" s="47">
        <v>460.7</v>
      </c>
      <c r="F54" s="72" t="s">
        <v>133</v>
      </c>
    </row>
    <row r="55" spans="1:6" x14ac:dyDescent="0.25">
      <c r="A55" s="40">
        <v>75582</v>
      </c>
      <c r="B55" s="40" t="s">
        <v>124</v>
      </c>
      <c r="C55" s="40" t="s">
        <v>121</v>
      </c>
      <c r="D55" s="43" t="s">
        <v>38</v>
      </c>
      <c r="E55" s="47">
        <v>317.5</v>
      </c>
      <c r="F55" s="72" t="s">
        <v>133</v>
      </c>
    </row>
    <row r="56" spans="1:6" x14ac:dyDescent="0.25">
      <c r="A56" s="40">
        <v>75582</v>
      </c>
      <c r="B56" s="40" t="s">
        <v>124</v>
      </c>
      <c r="C56" s="40" t="s">
        <v>122</v>
      </c>
      <c r="D56" s="43" t="s">
        <v>38</v>
      </c>
      <c r="E56" s="47">
        <v>164</v>
      </c>
      <c r="F56" s="72" t="s">
        <v>133</v>
      </c>
    </row>
    <row r="57" spans="1:6" x14ac:dyDescent="0.25">
      <c r="A57" s="40">
        <v>75582</v>
      </c>
      <c r="B57" s="40" t="s">
        <v>124</v>
      </c>
      <c r="C57" s="40" t="s">
        <v>123</v>
      </c>
      <c r="D57" s="43" t="s">
        <v>38</v>
      </c>
      <c r="E57" s="47">
        <v>280.26</v>
      </c>
      <c r="F57" s="72" t="s">
        <v>133</v>
      </c>
    </row>
    <row r="58" spans="1:6" x14ac:dyDescent="0.25">
      <c r="A58" s="40">
        <v>75582</v>
      </c>
      <c r="B58" s="40" t="s">
        <v>124</v>
      </c>
      <c r="C58" s="40" t="s">
        <v>120</v>
      </c>
      <c r="D58" s="43" t="s">
        <v>38</v>
      </c>
      <c r="E58" s="47">
        <v>231.91</v>
      </c>
      <c r="F58" s="72" t="s">
        <v>133</v>
      </c>
    </row>
    <row r="59" spans="1:6" x14ac:dyDescent="0.25">
      <c r="A59" s="49" t="s">
        <v>125</v>
      </c>
      <c r="B59" s="50"/>
      <c r="C59" s="50"/>
      <c r="D59" s="51"/>
      <c r="E59" s="34">
        <f>SUM(E52:E58)</f>
        <v>1825.8200000000002</v>
      </c>
      <c r="F59" s="72"/>
    </row>
    <row r="60" spans="1:6" x14ac:dyDescent="0.25">
      <c r="A60" s="40">
        <v>66090</v>
      </c>
      <c r="B60" s="40" t="s">
        <v>127</v>
      </c>
      <c r="C60" s="40" t="s">
        <v>126</v>
      </c>
      <c r="D60" s="43">
        <v>45653</v>
      </c>
      <c r="E60" s="47">
        <v>32.49</v>
      </c>
      <c r="F60" s="72" t="s">
        <v>133</v>
      </c>
    </row>
    <row r="61" spans="1:6" x14ac:dyDescent="0.25">
      <c r="A61" s="49" t="s">
        <v>128</v>
      </c>
      <c r="B61" s="50"/>
      <c r="C61" s="50"/>
      <c r="D61" s="51"/>
      <c r="E61" s="34">
        <f>SUM(E60)</f>
        <v>32.49</v>
      </c>
      <c r="F61" s="73"/>
    </row>
    <row r="62" spans="1:6" ht="15.75" x14ac:dyDescent="0.25">
      <c r="A62" s="61" t="s">
        <v>29</v>
      </c>
      <c r="B62" s="61"/>
      <c r="C62" s="61"/>
      <c r="D62" s="61"/>
      <c r="E62" s="30">
        <f>E20+E32+E38+E40+E48+E51+E59+E61</f>
        <v>17014.16</v>
      </c>
      <c r="F62" s="72"/>
    </row>
    <row r="63" spans="1:6" x14ac:dyDescent="0.25">
      <c r="C63" s="53" t="s">
        <v>12</v>
      </c>
      <c r="D63" s="54"/>
      <c r="E63" s="54"/>
      <c r="F63" s="54"/>
    </row>
    <row r="64" spans="1:6" x14ac:dyDescent="0.25">
      <c r="C64" s="54"/>
      <c r="D64" s="54"/>
      <c r="E64" s="54"/>
      <c r="F64" s="54"/>
    </row>
  </sheetData>
  <protectedRanges>
    <protectedRange sqref="E20:E38" name="Range2_2_13_2"/>
    <protectedRange sqref="D13:D38" name="Range1_2_13_2"/>
    <protectedRange sqref="D39:D61" name="Range1_2_13_2_1_2"/>
  </protectedRanges>
  <mergeCells count="17">
    <mergeCell ref="A11:D11"/>
    <mergeCell ref="C63:F64"/>
    <mergeCell ref="A1:F6"/>
    <mergeCell ref="A8:D8"/>
    <mergeCell ref="E8:F8"/>
    <mergeCell ref="A9:D9"/>
    <mergeCell ref="E9:F10"/>
    <mergeCell ref="A10:D10"/>
    <mergeCell ref="A62:D62"/>
    <mergeCell ref="A32:D32"/>
    <mergeCell ref="A20:D20"/>
    <mergeCell ref="A40:D40"/>
    <mergeCell ref="A48:D48"/>
    <mergeCell ref="A51:D51"/>
    <mergeCell ref="A59:D59"/>
    <mergeCell ref="A61:D61"/>
    <mergeCell ref="A38:D38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9 D21:D31 D60 D41:D47 D49:D50 D52:D58 D33:D37 D39">
      <formula1>36526</formula1>
      <formula2>73051</formula2>
    </dataValidation>
    <dataValidation type="decimal" allowBlank="1" showErrorMessage="1" errorTitle="Gabim ne te dhena" error="Ju lutem Shkruani Shumen" promptTitle="Shuma" prompt="Shkru" sqref="E20:E38">
      <formula1>0</formula1>
      <formula2>99999999999999</formula2>
    </dataValidation>
  </dataValidations>
  <pageMargins left="0.7" right="0.7" top="0.75" bottom="0.75" header="0.3" footer="0.3"/>
  <pageSetup scale="9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J18" sqref="J18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5" customWidth="1"/>
    <col min="5" max="5" width="15" customWidth="1"/>
    <col min="6" max="6" width="25.28515625" customWidth="1"/>
  </cols>
  <sheetData>
    <row r="1" spans="1:6" ht="12" customHeight="1" x14ac:dyDescent="0.25">
      <c r="A1" s="55" t="s">
        <v>0</v>
      </c>
      <c r="B1" s="55"/>
      <c r="C1" s="55"/>
      <c r="D1" s="55"/>
      <c r="E1" s="55"/>
      <c r="F1" s="55"/>
    </row>
    <row r="2" spans="1:6" ht="15" customHeight="1" x14ac:dyDescent="0.25">
      <c r="A2" s="55"/>
      <c r="B2" s="55"/>
      <c r="C2" s="55"/>
      <c r="D2" s="55"/>
      <c r="E2" s="55"/>
      <c r="F2" s="55"/>
    </row>
    <row r="3" spans="1:6" ht="14.25" customHeight="1" x14ac:dyDescent="0.25">
      <c r="A3" s="55"/>
      <c r="B3" s="55"/>
      <c r="C3" s="55"/>
      <c r="D3" s="55"/>
      <c r="E3" s="55"/>
      <c r="F3" s="55"/>
    </row>
    <row r="4" spans="1:6" ht="12.75" customHeight="1" x14ac:dyDescent="0.25">
      <c r="A4" s="55"/>
      <c r="B4" s="55"/>
      <c r="C4" s="55"/>
      <c r="D4" s="55"/>
      <c r="E4" s="55"/>
      <c r="F4" s="55"/>
    </row>
    <row r="5" spans="1:6" ht="13.5" customHeight="1" x14ac:dyDescent="0.25">
      <c r="A5" s="55"/>
      <c r="B5" s="55"/>
      <c r="C5" s="55"/>
      <c r="D5" s="55"/>
      <c r="E5" s="55"/>
      <c r="F5" s="55"/>
    </row>
    <row r="6" spans="1:6" ht="12" customHeight="1" x14ac:dyDescent="0.25">
      <c r="A6" s="55"/>
      <c r="B6" s="55"/>
      <c r="C6" s="55"/>
      <c r="D6" s="55"/>
      <c r="E6" s="55"/>
      <c r="F6" s="55"/>
    </row>
    <row r="7" spans="1:6" ht="6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56" t="s">
        <v>1</v>
      </c>
      <c r="B8" s="56"/>
      <c r="C8" s="56"/>
      <c r="D8" s="56"/>
      <c r="E8" s="57" t="s">
        <v>13</v>
      </c>
      <c r="F8" s="57"/>
    </row>
    <row r="9" spans="1:6" x14ac:dyDescent="0.25">
      <c r="A9" s="58" t="str">
        <f>'Mallra dhe Sherbime'!A9:D9</f>
        <v>Muaji i Raportimit:  DHJETOR 2024</v>
      </c>
      <c r="B9" s="58"/>
      <c r="C9" s="58"/>
      <c r="D9" s="58"/>
      <c r="E9" s="59" t="s">
        <v>14</v>
      </c>
      <c r="F9" s="59"/>
    </row>
    <row r="10" spans="1:6" x14ac:dyDescent="0.25">
      <c r="A10" s="60" t="s">
        <v>4</v>
      </c>
      <c r="B10" s="60"/>
      <c r="C10" s="60"/>
      <c r="D10" s="60"/>
      <c r="E10" s="59"/>
      <c r="F10" s="59"/>
    </row>
    <row r="11" spans="1:6" ht="9.75" customHeight="1" x14ac:dyDescent="0.25">
      <c r="A11" s="52"/>
      <c r="B11" s="52"/>
      <c r="C11" s="52"/>
      <c r="D11" s="52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" customHeight="1" x14ac:dyDescent="0.25">
      <c r="A13" s="18"/>
      <c r="B13" s="18"/>
      <c r="C13" s="26"/>
      <c r="D13" s="25"/>
      <c r="E13" s="22"/>
      <c r="F13" s="24"/>
    </row>
    <row r="14" spans="1:6" ht="18" customHeight="1" x14ac:dyDescent="0.25">
      <c r="A14" s="18"/>
      <c r="B14" s="35"/>
      <c r="C14" s="17"/>
      <c r="D14" s="25"/>
      <c r="E14" s="29"/>
      <c r="F14" s="24"/>
    </row>
    <row r="15" spans="1:6" ht="18" customHeight="1" x14ac:dyDescent="0.25">
      <c r="A15" s="18"/>
      <c r="B15" s="35"/>
      <c r="C15" s="18"/>
      <c r="D15" s="25"/>
      <c r="E15" s="21"/>
      <c r="F15" s="24"/>
    </row>
    <row r="16" spans="1:6" ht="18" customHeight="1" x14ac:dyDescent="0.25">
      <c r="A16" s="18"/>
      <c r="B16" s="36"/>
      <c r="C16" s="32"/>
      <c r="D16" s="25"/>
      <c r="E16" s="31"/>
      <c r="F16" s="24"/>
    </row>
    <row r="17" spans="1:6" ht="18" customHeight="1" x14ac:dyDescent="0.25">
      <c r="A17" s="18"/>
      <c r="B17" s="36"/>
      <c r="C17" s="32"/>
      <c r="D17" s="25"/>
      <c r="E17" s="31"/>
      <c r="F17" s="24"/>
    </row>
    <row r="18" spans="1:6" ht="18" customHeight="1" x14ac:dyDescent="0.25">
      <c r="A18" s="18"/>
      <c r="B18" s="36"/>
      <c r="C18" s="32"/>
      <c r="D18" s="25"/>
      <c r="E18" s="31"/>
      <c r="F18" s="24"/>
    </row>
    <row r="19" spans="1:6" ht="18" customHeight="1" x14ac:dyDescent="0.25">
      <c r="A19" s="18"/>
      <c r="B19" s="36"/>
      <c r="C19" s="32"/>
      <c r="D19" s="25"/>
      <c r="E19" s="31"/>
      <c r="F19" s="24"/>
    </row>
    <row r="20" spans="1:6" ht="18" customHeight="1" x14ac:dyDescent="0.25">
      <c r="A20" s="18"/>
      <c r="B20" s="18"/>
      <c r="C20" s="32"/>
      <c r="D20" s="25"/>
      <c r="E20" s="31"/>
      <c r="F20" s="24"/>
    </row>
    <row r="21" spans="1:6" ht="18" customHeight="1" x14ac:dyDescent="0.25">
      <c r="A21" s="18"/>
      <c r="B21" s="18"/>
      <c r="C21" s="32"/>
      <c r="D21" s="25"/>
      <c r="E21" s="31"/>
      <c r="F21" s="24"/>
    </row>
    <row r="22" spans="1:6" ht="18" customHeight="1" x14ac:dyDescent="0.25">
      <c r="A22" s="18"/>
      <c r="B22" s="18"/>
      <c r="C22" s="32"/>
      <c r="D22" s="25"/>
      <c r="E22" s="31"/>
      <c r="F22" s="24"/>
    </row>
    <row r="23" spans="1:6" ht="18" customHeight="1" x14ac:dyDescent="0.25">
      <c r="A23" s="18"/>
      <c r="B23" s="18"/>
      <c r="C23" s="32"/>
      <c r="D23" s="25"/>
      <c r="E23" s="31"/>
      <c r="F23" s="24"/>
    </row>
    <row r="24" spans="1:6" ht="18" customHeight="1" x14ac:dyDescent="0.25">
      <c r="A24" s="18"/>
      <c r="B24" s="18"/>
      <c r="C24" s="32"/>
      <c r="D24" s="25"/>
      <c r="E24" s="31"/>
      <c r="F24" s="24"/>
    </row>
    <row r="25" spans="1:6" ht="18" customHeight="1" x14ac:dyDescent="0.25">
      <c r="A25" s="18"/>
      <c r="B25" s="18"/>
      <c r="C25" s="32"/>
      <c r="D25" s="25"/>
      <c r="E25" s="28"/>
      <c r="F25" s="24"/>
    </row>
    <row r="26" spans="1:6" x14ac:dyDescent="0.25">
      <c r="A26" s="62" t="s">
        <v>30</v>
      </c>
      <c r="B26" s="62"/>
      <c r="C26" s="62"/>
      <c r="D26" s="62"/>
      <c r="E26" s="27">
        <f>SUM(E13:E25)</f>
        <v>0</v>
      </c>
      <c r="F26" s="23"/>
    </row>
    <row r="27" spans="1:6" ht="15.75" customHeight="1" x14ac:dyDescent="0.25">
      <c r="C27" s="53" t="s">
        <v>12</v>
      </c>
      <c r="D27" s="54"/>
      <c r="E27" s="54"/>
      <c r="F27" s="54"/>
    </row>
    <row r="28" spans="1:6" x14ac:dyDescent="0.25">
      <c r="C28" s="54"/>
      <c r="D28" s="54"/>
      <c r="E28" s="54"/>
      <c r="F28" s="54"/>
    </row>
  </sheetData>
  <protectedRanges>
    <protectedRange sqref="E26" name="Range2_1_1"/>
    <protectedRange sqref="D26" name="Range1_1_1"/>
    <protectedRange sqref="E25" name="Range2_2_13_2_1"/>
    <protectedRange sqref="D16:D25" name="Range1_2_13_2_1"/>
    <protectedRange sqref="D13:D15" name="Range1_2_13_2"/>
  </protectedRanges>
  <mergeCells count="9">
    <mergeCell ref="A11:D11"/>
    <mergeCell ref="C27:F28"/>
    <mergeCell ref="A1:F6"/>
    <mergeCell ref="A8:D8"/>
    <mergeCell ref="E8:F8"/>
    <mergeCell ref="A9:D9"/>
    <mergeCell ref="E9:F10"/>
    <mergeCell ref="A10:D10"/>
    <mergeCell ref="A26:D26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9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9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5:E26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15 D16:D25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selection activeCell="J39" sqref="J39"/>
    </sheetView>
  </sheetViews>
  <sheetFormatPr defaultRowHeight="15" x14ac:dyDescent="0.25"/>
  <cols>
    <col min="1" max="1" width="9.5703125" customWidth="1"/>
    <col min="2" max="2" width="23.5703125" customWidth="1"/>
    <col min="3" max="3" width="22.28515625" customWidth="1"/>
    <col min="4" max="4" width="20.42578125" style="5" customWidth="1"/>
    <col min="5" max="5" width="15" customWidth="1"/>
    <col min="6" max="6" width="24.140625" customWidth="1"/>
  </cols>
  <sheetData>
    <row r="1" spans="1:6" ht="12.75" customHeight="1" x14ac:dyDescent="0.25">
      <c r="A1" s="55" t="s">
        <v>0</v>
      </c>
      <c r="B1" s="55"/>
      <c r="C1" s="55"/>
      <c r="D1" s="55"/>
      <c r="E1" s="55"/>
      <c r="F1" s="55"/>
    </row>
    <row r="2" spans="1:6" x14ac:dyDescent="0.25">
      <c r="A2" s="55"/>
      <c r="B2" s="55"/>
      <c r="C2" s="55"/>
      <c r="D2" s="55"/>
      <c r="E2" s="55"/>
      <c r="F2" s="55"/>
    </row>
    <row r="3" spans="1:6" x14ac:dyDescent="0.25">
      <c r="A3" s="55"/>
      <c r="B3" s="55"/>
      <c r="C3" s="55"/>
      <c r="D3" s="55"/>
      <c r="E3" s="55"/>
      <c r="F3" s="55"/>
    </row>
    <row r="4" spans="1:6" ht="12.75" customHeight="1" x14ac:dyDescent="0.25">
      <c r="A4" s="55"/>
      <c r="B4" s="55"/>
      <c r="C4" s="55"/>
      <c r="D4" s="55"/>
      <c r="E4" s="55"/>
      <c r="F4" s="55"/>
    </row>
    <row r="5" spans="1:6" ht="13.5" customHeight="1" x14ac:dyDescent="0.25">
      <c r="A5" s="55"/>
      <c r="B5" s="55"/>
      <c r="C5" s="55"/>
      <c r="D5" s="55"/>
      <c r="E5" s="55"/>
      <c r="F5" s="55"/>
    </row>
    <row r="6" spans="1:6" ht="12" customHeight="1" x14ac:dyDescent="0.25">
      <c r="A6" s="55"/>
      <c r="B6" s="55"/>
      <c r="C6" s="55"/>
      <c r="D6" s="55"/>
      <c r="E6" s="55"/>
      <c r="F6" s="55"/>
    </row>
    <row r="7" spans="1:6" ht="9.75" customHeight="1" x14ac:dyDescent="0.3">
      <c r="A7" s="6"/>
      <c r="B7" s="6"/>
      <c r="C7" s="6"/>
      <c r="D7" s="6"/>
      <c r="E7" s="6"/>
      <c r="F7" s="6"/>
    </row>
    <row r="8" spans="1:6" ht="17.25" x14ac:dyDescent="0.25">
      <c r="A8" s="56" t="s">
        <v>1</v>
      </c>
      <c r="B8" s="56"/>
      <c r="C8" s="56"/>
      <c r="D8" s="56"/>
      <c r="E8" s="57" t="s">
        <v>15</v>
      </c>
      <c r="F8" s="57"/>
    </row>
    <row r="9" spans="1:6" x14ac:dyDescent="0.25">
      <c r="A9" s="58" t="str">
        <f>'Mallra dhe Sherbime'!A9:D9</f>
        <v>Muaji i Raportimit:  DHJETOR 2024</v>
      </c>
      <c r="B9" s="58"/>
      <c r="C9" s="58"/>
      <c r="D9" s="58"/>
      <c r="E9" s="59" t="s">
        <v>16</v>
      </c>
      <c r="F9" s="59"/>
    </row>
    <row r="10" spans="1:6" x14ac:dyDescent="0.25">
      <c r="A10" s="60" t="s">
        <v>4</v>
      </c>
      <c r="B10" s="60"/>
      <c r="C10" s="60"/>
      <c r="D10" s="60"/>
      <c r="E10" s="59"/>
      <c r="F10" s="59"/>
    </row>
    <row r="11" spans="1:6" ht="9.75" customHeight="1" x14ac:dyDescent="0.25">
      <c r="A11" s="52"/>
      <c r="B11" s="52"/>
      <c r="C11" s="52"/>
      <c r="D11" s="52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2" t="s">
        <v>9</v>
      </c>
      <c r="F12" s="4" t="s">
        <v>10</v>
      </c>
    </row>
    <row r="13" spans="1:6" ht="18.75" customHeight="1" x14ac:dyDescent="0.25">
      <c r="A13" s="18">
        <v>18017</v>
      </c>
      <c r="B13" s="18" t="s">
        <v>43</v>
      </c>
      <c r="C13" s="18" t="s">
        <v>44</v>
      </c>
      <c r="D13" s="25" t="s">
        <v>69</v>
      </c>
      <c r="E13" s="47">
        <v>200</v>
      </c>
      <c r="F13" s="24" t="s">
        <v>132</v>
      </c>
    </row>
    <row r="14" spans="1:6" ht="18.75" customHeight="1" x14ac:dyDescent="0.25">
      <c r="A14" s="40">
        <v>18017</v>
      </c>
      <c r="B14" s="40" t="s">
        <v>43</v>
      </c>
      <c r="C14" s="40" t="s">
        <v>45</v>
      </c>
      <c r="D14" s="43" t="s">
        <v>70</v>
      </c>
      <c r="E14" s="47">
        <v>200</v>
      </c>
      <c r="F14" s="42" t="s">
        <v>132</v>
      </c>
    </row>
    <row r="15" spans="1:6" ht="18.75" customHeight="1" x14ac:dyDescent="0.25">
      <c r="A15" s="40">
        <v>18017</v>
      </c>
      <c r="B15" s="40" t="s">
        <v>43</v>
      </c>
      <c r="C15" s="40" t="s">
        <v>46</v>
      </c>
      <c r="D15" s="43" t="s">
        <v>69</v>
      </c>
      <c r="E15" s="47">
        <v>200</v>
      </c>
      <c r="F15" s="42" t="s">
        <v>132</v>
      </c>
    </row>
    <row r="16" spans="1:6" ht="18.75" customHeight="1" x14ac:dyDescent="0.25">
      <c r="A16" s="40">
        <v>18017</v>
      </c>
      <c r="B16" s="40" t="s">
        <v>43</v>
      </c>
      <c r="C16" s="40" t="s">
        <v>47</v>
      </c>
      <c r="D16" s="43" t="s">
        <v>69</v>
      </c>
      <c r="E16" s="47">
        <v>200</v>
      </c>
      <c r="F16" s="42" t="s">
        <v>132</v>
      </c>
    </row>
    <row r="17" spans="1:6" ht="18.75" customHeight="1" x14ac:dyDescent="0.25">
      <c r="A17" s="40">
        <v>18017</v>
      </c>
      <c r="B17" s="40" t="s">
        <v>43</v>
      </c>
      <c r="C17" s="40" t="s">
        <v>48</v>
      </c>
      <c r="D17" s="43" t="s">
        <v>69</v>
      </c>
      <c r="E17" s="47">
        <v>200</v>
      </c>
      <c r="F17" s="42" t="s">
        <v>132</v>
      </c>
    </row>
    <row r="18" spans="1:6" ht="18.75" customHeight="1" x14ac:dyDescent="0.25">
      <c r="A18" s="40">
        <v>18017</v>
      </c>
      <c r="B18" s="40" t="s">
        <v>43</v>
      </c>
      <c r="C18" s="40" t="s">
        <v>49</v>
      </c>
      <c r="D18" s="43" t="s">
        <v>69</v>
      </c>
      <c r="E18" s="47">
        <v>200</v>
      </c>
      <c r="F18" s="42" t="s">
        <v>132</v>
      </c>
    </row>
    <row r="19" spans="1:6" ht="18.75" customHeight="1" x14ac:dyDescent="0.25">
      <c r="A19" s="40">
        <v>18017</v>
      </c>
      <c r="B19" s="40" t="s">
        <v>43</v>
      </c>
      <c r="C19" s="40" t="s">
        <v>50</v>
      </c>
      <c r="D19" s="43" t="s">
        <v>69</v>
      </c>
      <c r="E19" s="47">
        <v>200</v>
      </c>
      <c r="F19" s="42" t="s">
        <v>132</v>
      </c>
    </row>
    <row r="20" spans="1:6" ht="18.75" customHeight="1" x14ac:dyDescent="0.25">
      <c r="A20" s="40">
        <v>18017</v>
      </c>
      <c r="B20" s="40" t="s">
        <v>43</v>
      </c>
      <c r="C20" s="40" t="s">
        <v>51</v>
      </c>
      <c r="D20" s="43" t="s">
        <v>69</v>
      </c>
      <c r="E20" s="47">
        <v>200</v>
      </c>
      <c r="F20" s="42" t="s">
        <v>132</v>
      </c>
    </row>
    <row r="21" spans="1:6" ht="18.75" customHeight="1" x14ac:dyDescent="0.25">
      <c r="A21" s="40">
        <v>18017</v>
      </c>
      <c r="B21" s="40" t="s">
        <v>43</v>
      </c>
      <c r="C21" s="40" t="s">
        <v>52</v>
      </c>
      <c r="D21" s="43" t="s">
        <v>69</v>
      </c>
      <c r="E21" s="47">
        <v>200</v>
      </c>
      <c r="F21" s="42" t="s">
        <v>132</v>
      </c>
    </row>
    <row r="22" spans="1:6" ht="18.75" customHeight="1" x14ac:dyDescent="0.25">
      <c r="A22" s="40">
        <v>18017</v>
      </c>
      <c r="B22" s="40" t="s">
        <v>43</v>
      </c>
      <c r="C22" s="40" t="s">
        <v>53</v>
      </c>
      <c r="D22" s="43" t="s">
        <v>69</v>
      </c>
      <c r="E22" s="47">
        <v>200</v>
      </c>
      <c r="F22" s="42" t="s">
        <v>132</v>
      </c>
    </row>
    <row r="23" spans="1:6" ht="18.75" customHeight="1" x14ac:dyDescent="0.25">
      <c r="A23" s="40">
        <v>18017</v>
      </c>
      <c r="B23" s="40" t="s">
        <v>43</v>
      </c>
      <c r="C23" s="40" t="s">
        <v>54</v>
      </c>
      <c r="D23" s="43" t="s">
        <v>69</v>
      </c>
      <c r="E23" s="47">
        <v>200</v>
      </c>
      <c r="F23" s="42" t="s">
        <v>132</v>
      </c>
    </row>
    <row r="24" spans="1:6" ht="18.75" customHeight="1" x14ac:dyDescent="0.25">
      <c r="A24" s="40">
        <v>18017</v>
      </c>
      <c r="B24" s="40" t="s">
        <v>43</v>
      </c>
      <c r="C24" s="40" t="s">
        <v>55</v>
      </c>
      <c r="D24" s="43" t="s">
        <v>69</v>
      </c>
      <c r="E24" s="47">
        <v>200</v>
      </c>
      <c r="F24" s="42" t="s">
        <v>132</v>
      </c>
    </row>
    <row r="25" spans="1:6" ht="18.75" customHeight="1" x14ac:dyDescent="0.25">
      <c r="A25" s="40">
        <v>18017</v>
      </c>
      <c r="B25" s="40" t="s">
        <v>43</v>
      </c>
      <c r="C25" s="40" t="s">
        <v>56</v>
      </c>
      <c r="D25" s="43" t="s">
        <v>69</v>
      </c>
      <c r="E25" s="47">
        <v>200</v>
      </c>
      <c r="F25" s="42" t="s">
        <v>132</v>
      </c>
    </row>
    <row r="26" spans="1:6" ht="18.75" customHeight="1" x14ac:dyDescent="0.25">
      <c r="A26" s="40">
        <v>18017</v>
      </c>
      <c r="B26" s="40" t="s">
        <v>43</v>
      </c>
      <c r="C26" s="40" t="s">
        <v>57</v>
      </c>
      <c r="D26" s="43" t="s">
        <v>69</v>
      </c>
      <c r="E26" s="47">
        <v>200</v>
      </c>
      <c r="F26" s="42" t="s">
        <v>132</v>
      </c>
    </row>
    <row r="27" spans="1:6" ht="18.75" customHeight="1" x14ac:dyDescent="0.25">
      <c r="A27" s="40">
        <v>18017</v>
      </c>
      <c r="B27" s="40" t="s">
        <v>43</v>
      </c>
      <c r="C27" s="40" t="s">
        <v>58</v>
      </c>
      <c r="D27" s="43" t="s">
        <v>69</v>
      </c>
      <c r="E27" s="47">
        <v>200</v>
      </c>
      <c r="F27" s="42" t="s">
        <v>132</v>
      </c>
    </row>
    <row r="28" spans="1:6" ht="18.75" customHeight="1" x14ac:dyDescent="0.25">
      <c r="A28" s="40">
        <v>18017</v>
      </c>
      <c r="B28" s="40" t="s">
        <v>43</v>
      </c>
      <c r="C28" s="40" t="s">
        <v>59</v>
      </c>
      <c r="D28" s="43" t="s">
        <v>71</v>
      </c>
      <c r="E28" s="47">
        <v>200</v>
      </c>
      <c r="F28" s="42" t="s">
        <v>132</v>
      </c>
    </row>
    <row r="29" spans="1:6" ht="18.75" customHeight="1" x14ac:dyDescent="0.25">
      <c r="A29" s="40">
        <v>18017</v>
      </c>
      <c r="B29" s="40" t="s">
        <v>43</v>
      </c>
      <c r="C29" s="40" t="s">
        <v>60</v>
      </c>
      <c r="D29" s="43" t="s">
        <v>72</v>
      </c>
      <c r="E29" s="47">
        <v>200</v>
      </c>
      <c r="F29" s="42" t="s">
        <v>132</v>
      </c>
    </row>
    <row r="30" spans="1:6" ht="18.75" customHeight="1" x14ac:dyDescent="0.25">
      <c r="A30" s="40">
        <v>18017</v>
      </c>
      <c r="B30" s="40" t="s">
        <v>43</v>
      </c>
      <c r="C30" s="40" t="s">
        <v>61</v>
      </c>
      <c r="D30" s="43" t="s">
        <v>73</v>
      </c>
      <c r="E30" s="47">
        <v>200</v>
      </c>
      <c r="F30" s="42" t="s">
        <v>132</v>
      </c>
    </row>
    <row r="31" spans="1:6" ht="18.75" customHeight="1" x14ac:dyDescent="0.25">
      <c r="A31" s="40">
        <v>18017</v>
      </c>
      <c r="B31" s="40" t="s">
        <v>43</v>
      </c>
      <c r="C31" s="40" t="s">
        <v>62</v>
      </c>
      <c r="D31" s="43" t="s">
        <v>73</v>
      </c>
      <c r="E31" s="47">
        <v>200</v>
      </c>
      <c r="F31" s="42" t="s">
        <v>132</v>
      </c>
    </row>
    <row r="32" spans="1:6" ht="18.75" customHeight="1" x14ac:dyDescent="0.25">
      <c r="A32" s="40">
        <v>18017</v>
      </c>
      <c r="B32" s="40" t="s">
        <v>43</v>
      </c>
      <c r="C32" s="40" t="s">
        <v>63</v>
      </c>
      <c r="D32" s="43" t="s">
        <v>73</v>
      </c>
      <c r="E32" s="47">
        <v>200</v>
      </c>
      <c r="F32" s="42" t="s">
        <v>132</v>
      </c>
    </row>
    <row r="33" spans="1:6" ht="18.75" customHeight="1" x14ac:dyDescent="0.25">
      <c r="A33" s="40">
        <v>18017</v>
      </c>
      <c r="B33" s="40" t="s">
        <v>43</v>
      </c>
      <c r="C33" s="40" t="s">
        <v>64</v>
      </c>
      <c r="D33" s="43" t="s">
        <v>73</v>
      </c>
      <c r="E33" s="47">
        <v>200</v>
      </c>
      <c r="F33" s="42" t="s">
        <v>132</v>
      </c>
    </row>
    <row r="34" spans="1:6" ht="18.75" customHeight="1" x14ac:dyDescent="0.25">
      <c r="A34" s="40">
        <v>18017</v>
      </c>
      <c r="B34" s="40" t="s">
        <v>43</v>
      </c>
      <c r="C34" s="40" t="s">
        <v>65</v>
      </c>
      <c r="D34" s="43" t="s">
        <v>74</v>
      </c>
      <c r="E34" s="47">
        <v>200</v>
      </c>
      <c r="F34" s="42" t="s">
        <v>132</v>
      </c>
    </row>
    <row r="35" spans="1:6" ht="18.75" customHeight="1" x14ac:dyDescent="0.25">
      <c r="A35" s="40">
        <v>18017</v>
      </c>
      <c r="B35" s="40" t="s">
        <v>43</v>
      </c>
      <c r="C35" s="40" t="s">
        <v>66</v>
      </c>
      <c r="D35" s="43" t="s">
        <v>75</v>
      </c>
      <c r="E35" s="47">
        <v>200</v>
      </c>
      <c r="F35" s="42" t="s">
        <v>132</v>
      </c>
    </row>
    <row r="36" spans="1:6" ht="18.75" customHeight="1" x14ac:dyDescent="0.25">
      <c r="A36" s="40">
        <v>18017</v>
      </c>
      <c r="B36" s="40" t="s">
        <v>43</v>
      </c>
      <c r="C36" s="40" t="s">
        <v>67</v>
      </c>
      <c r="D36" s="43" t="s">
        <v>76</v>
      </c>
      <c r="E36" s="47">
        <v>200</v>
      </c>
      <c r="F36" s="42" t="s">
        <v>132</v>
      </c>
    </row>
    <row r="37" spans="1:6" ht="18.75" customHeight="1" x14ac:dyDescent="0.25">
      <c r="A37" s="40">
        <v>18017</v>
      </c>
      <c r="B37" s="40" t="s">
        <v>43</v>
      </c>
      <c r="C37" s="40" t="s">
        <v>68</v>
      </c>
      <c r="D37" s="43" t="s">
        <v>77</v>
      </c>
      <c r="E37" s="47">
        <v>200</v>
      </c>
      <c r="F37" s="42" t="s">
        <v>132</v>
      </c>
    </row>
    <row r="38" spans="1:6" ht="18.75" customHeight="1" x14ac:dyDescent="0.25">
      <c r="A38" s="49" t="s">
        <v>78</v>
      </c>
      <c r="B38" s="50"/>
      <c r="C38" s="50"/>
      <c r="D38" s="51"/>
      <c r="E38" s="48">
        <f>SUM(E13:E37)</f>
        <v>5000</v>
      </c>
      <c r="F38" s="42"/>
    </row>
    <row r="39" spans="1:6" ht="27" customHeight="1" x14ac:dyDescent="0.25">
      <c r="A39" s="40">
        <v>16317</v>
      </c>
      <c r="B39" s="40" t="s">
        <v>98</v>
      </c>
      <c r="C39" s="42" t="s">
        <v>99</v>
      </c>
      <c r="D39" s="43" t="s">
        <v>87</v>
      </c>
      <c r="E39" s="47">
        <v>500</v>
      </c>
      <c r="F39" s="42" t="s">
        <v>132</v>
      </c>
    </row>
    <row r="40" spans="1:6" ht="30" customHeight="1" x14ac:dyDescent="0.25">
      <c r="A40" s="40">
        <v>16317</v>
      </c>
      <c r="B40" s="40" t="s">
        <v>98</v>
      </c>
      <c r="C40" s="42" t="s">
        <v>100</v>
      </c>
      <c r="D40" s="43" t="s">
        <v>87</v>
      </c>
      <c r="E40" s="47">
        <v>500</v>
      </c>
      <c r="F40" s="42" t="s">
        <v>132</v>
      </c>
    </row>
    <row r="41" spans="1:6" ht="18.75" customHeight="1" x14ac:dyDescent="0.25">
      <c r="A41" s="40">
        <v>16317</v>
      </c>
      <c r="B41" s="40" t="s">
        <v>98</v>
      </c>
      <c r="C41" s="42" t="s">
        <v>101</v>
      </c>
      <c r="D41" s="43" t="s">
        <v>104</v>
      </c>
      <c r="E41" s="47">
        <v>500</v>
      </c>
      <c r="F41" s="42" t="s">
        <v>132</v>
      </c>
    </row>
    <row r="42" spans="1:6" ht="18.75" customHeight="1" x14ac:dyDescent="0.25">
      <c r="A42" s="40">
        <v>16317</v>
      </c>
      <c r="B42" s="40" t="s">
        <v>98</v>
      </c>
      <c r="C42" s="42" t="s">
        <v>102</v>
      </c>
      <c r="D42" s="43" t="s">
        <v>105</v>
      </c>
      <c r="E42" s="47">
        <v>500</v>
      </c>
      <c r="F42" s="42" t="s">
        <v>132</v>
      </c>
    </row>
    <row r="43" spans="1:6" ht="30" customHeight="1" x14ac:dyDescent="0.25">
      <c r="A43" s="40">
        <v>16317</v>
      </c>
      <c r="B43" s="40" t="s">
        <v>98</v>
      </c>
      <c r="C43" s="42" t="s">
        <v>103</v>
      </c>
      <c r="D43" s="43"/>
      <c r="E43" s="47">
        <v>500</v>
      </c>
      <c r="F43" s="42" t="s">
        <v>132</v>
      </c>
    </row>
    <row r="44" spans="1:6" ht="18.75" customHeight="1" x14ac:dyDescent="0.25">
      <c r="A44" s="49" t="s">
        <v>106</v>
      </c>
      <c r="B44" s="50"/>
      <c r="C44" s="50"/>
      <c r="D44" s="51"/>
      <c r="E44" s="34">
        <f>SUM(E39:E43)</f>
        <v>2500</v>
      </c>
      <c r="F44" s="42"/>
    </row>
    <row r="45" spans="1:6" ht="17.25" customHeight="1" x14ac:dyDescent="0.25">
      <c r="A45" s="18"/>
      <c r="B45" s="18"/>
      <c r="C45" s="18"/>
      <c r="D45" s="25"/>
      <c r="E45" s="18"/>
      <c r="F45" s="24"/>
    </row>
    <row r="46" spans="1:6" ht="18" customHeight="1" x14ac:dyDescent="0.25">
      <c r="A46" s="63" t="s">
        <v>28</v>
      </c>
      <c r="B46" s="64"/>
      <c r="C46" s="64"/>
      <c r="D46" s="65"/>
      <c r="E46" s="20">
        <f>E44+E38</f>
        <v>7500</v>
      </c>
      <c r="F46" s="19"/>
    </row>
    <row r="47" spans="1:6" ht="18" customHeight="1" x14ac:dyDescent="0.25">
      <c r="C47" s="53" t="s">
        <v>12</v>
      </c>
      <c r="D47" s="54"/>
      <c r="E47" s="54"/>
      <c r="F47" s="54"/>
    </row>
    <row r="48" spans="1:6" x14ac:dyDescent="0.25">
      <c r="C48" s="54"/>
      <c r="D48" s="54"/>
      <c r="E48" s="54"/>
      <c r="F48" s="54"/>
    </row>
  </sheetData>
  <protectedRanges>
    <protectedRange sqref="D46 D49:D1048576" name="Range2_1"/>
    <protectedRange sqref="E46 E49:E1048576" name="Range1_1"/>
    <protectedRange sqref="D13:D45" name="Range1_2_13_2_1"/>
  </protectedRanges>
  <mergeCells count="11">
    <mergeCell ref="C47:F48"/>
    <mergeCell ref="A46:D46"/>
    <mergeCell ref="A11:D11"/>
    <mergeCell ref="A1:F6"/>
    <mergeCell ref="A8:D8"/>
    <mergeCell ref="E8:F8"/>
    <mergeCell ref="A9:D9"/>
    <mergeCell ref="E9:F10"/>
    <mergeCell ref="A10:D10"/>
    <mergeCell ref="A38:D38"/>
    <mergeCell ref="A44:D44"/>
  </mergeCells>
  <dataValidations count="3">
    <dataValidation type="date" allowBlank="1" showInputMessage="1" showErrorMessage="1" errorTitle="Gabim ne format te dates" error="Shkruani daten e sakte sipas formatit &quot;MUAJI / DITA / VITI" prompt="MUAJI / DITA / VITI" sqref="D49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46 E49:E1048576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37 D39:D43 D45">
      <formula1>36526</formula1>
      <formula2>73051</formula2>
    </dataValidation>
  </dataValidations>
  <pageMargins left="0.7" right="0.7" top="0.75" bottom="0.75" header="0.3" footer="0.3"/>
  <pageSetup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F18" sqref="F18"/>
    </sheetView>
  </sheetViews>
  <sheetFormatPr defaultRowHeight="15" x14ac:dyDescent="0.25"/>
  <cols>
    <col min="1" max="1" width="9.85546875" customWidth="1"/>
    <col min="2" max="2" width="26.140625" customWidth="1"/>
    <col min="3" max="3" width="16.7109375" customWidth="1"/>
    <col min="4" max="4" width="20.42578125" style="5" customWidth="1"/>
    <col min="5" max="5" width="16.7109375" style="9" customWidth="1"/>
    <col min="6" max="6" width="30.140625" customWidth="1"/>
    <col min="7" max="7" width="11.5703125" bestFit="1" customWidth="1"/>
    <col min="8" max="8" width="10" bestFit="1" customWidth="1"/>
  </cols>
  <sheetData>
    <row r="1" spans="1:6" x14ac:dyDescent="0.25">
      <c r="A1" s="55" t="s">
        <v>0</v>
      </c>
      <c r="B1" s="55"/>
      <c r="C1" s="55"/>
      <c r="D1" s="55"/>
      <c r="E1" s="55"/>
      <c r="F1" s="55"/>
    </row>
    <row r="2" spans="1:6" x14ac:dyDescent="0.25">
      <c r="A2" s="55"/>
      <c r="B2" s="55"/>
      <c r="C2" s="55"/>
      <c r="D2" s="55"/>
      <c r="E2" s="55"/>
      <c r="F2" s="55"/>
    </row>
    <row r="3" spans="1:6" ht="12" customHeight="1" x14ac:dyDescent="0.25">
      <c r="A3" s="55"/>
      <c r="B3" s="55"/>
      <c r="C3" s="55"/>
      <c r="D3" s="55"/>
      <c r="E3" s="55"/>
      <c r="F3" s="55"/>
    </row>
    <row r="4" spans="1:6" ht="12.75" customHeight="1" x14ac:dyDescent="0.25">
      <c r="A4" s="55"/>
      <c r="B4" s="55"/>
      <c r="C4" s="55"/>
      <c r="D4" s="55"/>
      <c r="E4" s="55"/>
      <c r="F4" s="55"/>
    </row>
    <row r="5" spans="1:6" ht="13.5" customHeight="1" x14ac:dyDescent="0.25">
      <c r="A5" s="55"/>
      <c r="B5" s="55"/>
      <c r="C5" s="55"/>
      <c r="D5" s="55"/>
      <c r="E5" s="55"/>
      <c r="F5" s="55"/>
    </row>
    <row r="6" spans="1:6" ht="12" customHeight="1" x14ac:dyDescent="0.25">
      <c r="A6" s="55"/>
      <c r="B6" s="55"/>
      <c r="C6" s="55"/>
      <c r="D6" s="55"/>
      <c r="E6" s="55"/>
      <c r="F6" s="55"/>
    </row>
    <row r="7" spans="1:6" ht="6.75" customHeight="1" x14ac:dyDescent="0.3">
      <c r="A7" s="6"/>
      <c r="B7" s="6"/>
      <c r="C7" s="6"/>
      <c r="D7" s="6"/>
      <c r="E7" s="10"/>
      <c r="F7" s="6"/>
    </row>
    <row r="8" spans="1:6" ht="17.25" x14ac:dyDescent="0.25">
      <c r="A8" s="56" t="s">
        <v>1</v>
      </c>
      <c r="B8" s="56"/>
      <c r="C8" s="56"/>
      <c r="D8" s="56"/>
      <c r="E8" s="57" t="s">
        <v>17</v>
      </c>
      <c r="F8" s="57"/>
    </row>
    <row r="9" spans="1:6" x14ac:dyDescent="0.25">
      <c r="A9" s="58" t="str">
        <f>'Mallra dhe Sherbime'!A9:D9</f>
        <v>Muaji i Raportimit:  DHJETOR 2024</v>
      </c>
      <c r="B9" s="58"/>
      <c r="C9" s="58"/>
      <c r="D9" s="58"/>
      <c r="E9" s="59" t="s">
        <v>18</v>
      </c>
      <c r="F9" s="59"/>
    </row>
    <row r="10" spans="1:6" x14ac:dyDescent="0.25">
      <c r="A10" s="60" t="s">
        <v>4</v>
      </c>
      <c r="B10" s="60"/>
      <c r="C10" s="60"/>
      <c r="D10" s="60"/>
      <c r="E10" s="59"/>
      <c r="F10" s="59"/>
    </row>
    <row r="11" spans="1:6" ht="6" customHeight="1" x14ac:dyDescent="0.25">
      <c r="A11" s="52"/>
      <c r="B11" s="52"/>
      <c r="C11" s="52"/>
      <c r="D11" s="52"/>
    </row>
    <row r="12" spans="1:6" ht="33" customHeight="1" x14ac:dyDescent="0.25">
      <c r="A12" s="2" t="s">
        <v>5</v>
      </c>
      <c r="B12" s="2" t="s">
        <v>6</v>
      </c>
      <c r="C12" s="2" t="s">
        <v>7</v>
      </c>
      <c r="D12" s="3" t="s">
        <v>8</v>
      </c>
      <c r="E12" s="11" t="s">
        <v>9</v>
      </c>
      <c r="F12" s="4" t="s">
        <v>10</v>
      </c>
    </row>
    <row r="13" spans="1:6" ht="30" customHeight="1" x14ac:dyDescent="0.25">
      <c r="A13" s="33">
        <v>92085</v>
      </c>
      <c r="B13" s="33" t="s">
        <v>80</v>
      </c>
      <c r="C13" s="33" t="s">
        <v>79</v>
      </c>
      <c r="D13" s="25" t="s">
        <v>37</v>
      </c>
      <c r="E13" s="34">
        <v>7133.12</v>
      </c>
      <c r="F13" s="23" t="s">
        <v>131</v>
      </c>
    </row>
    <row r="14" spans="1:6" ht="33" customHeight="1" x14ac:dyDescent="0.25">
      <c r="A14" s="33">
        <v>66090</v>
      </c>
      <c r="B14" s="33" t="s">
        <v>127</v>
      </c>
      <c r="C14" s="33" t="s">
        <v>130</v>
      </c>
      <c r="D14" s="25">
        <v>45645</v>
      </c>
      <c r="E14" s="34">
        <v>407.14</v>
      </c>
      <c r="F14" s="23" t="s">
        <v>131</v>
      </c>
    </row>
    <row r="15" spans="1:6" ht="18" customHeight="1" x14ac:dyDescent="0.25">
      <c r="A15" s="33"/>
      <c r="B15" s="33"/>
      <c r="C15" s="33"/>
      <c r="D15" s="25"/>
      <c r="E15" s="34"/>
      <c r="F15" s="23"/>
    </row>
    <row r="16" spans="1:6" ht="18" customHeight="1" x14ac:dyDescent="0.25">
      <c r="A16" s="33"/>
      <c r="B16" s="33"/>
      <c r="C16" s="33"/>
      <c r="D16" s="25"/>
      <c r="E16" s="34"/>
      <c r="F16" s="23"/>
    </row>
    <row r="17" spans="1:6" ht="18" customHeight="1" x14ac:dyDescent="0.25">
      <c r="A17" s="33"/>
      <c r="B17" s="33"/>
      <c r="C17" s="33"/>
      <c r="D17" s="25"/>
      <c r="E17" s="34"/>
      <c r="F17" s="23"/>
    </row>
    <row r="18" spans="1:6" ht="18" customHeight="1" x14ac:dyDescent="0.25">
      <c r="A18" s="33"/>
      <c r="B18" s="33"/>
      <c r="C18" s="33"/>
      <c r="D18" s="25"/>
      <c r="E18" s="34"/>
      <c r="F18" s="23"/>
    </row>
    <row r="19" spans="1:6" ht="18" customHeight="1" x14ac:dyDescent="0.25">
      <c r="A19" s="33"/>
      <c r="B19" s="33"/>
      <c r="C19" s="33"/>
      <c r="D19" s="25"/>
      <c r="E19" s="34"/>
      <c r="F19" s="23"/>
    </row>
    <row r="20" spans="1:6" ht="18" customHeight="1" x14ac:dyDescent="0.25">
      <c r="A20" s="33"/>
      <c r="B20" s="33"/>
      <c r="C20" s="33"/>
      <c r="D20" s="25"/>
      <c r="E20" s="34"/>
      <c r="F20" s="23"/>
    </row>
    <row r="21" spans="1:6" ht="18" customHeight="1" x14ac:dyDescent="0.25">
      <c r="A21" s="33"/>
      <c r="B21" s="33"/>
      <c r="C21" s="33"/>
      <c r="D21" s="25"/>
      <c r="E21" s="34"/>
      <c r="F21" s="23"/>
    </row>
    <row r="22" spans="1:6" ht="18" customHeight="1" x14ac:dyDescent="0.25">
      <c r="A22" s="33"/>
      <c r="B22" s="33"/>
      <c r="C22" s="33"/>
      <c r="D22" s="25"/>
      <c r="E22" s="34"/>
      <c r="F22" s="23"/>
    </row>
    <row r="23" spans="1:6" x14ac:dyDescent="0.25">
      <c r="A23" s="66" t="s">
        <v>26</v>
      </c>
      <c r="B23" s="66"/>
      <c r="C23" s="66"/>
      <c r="D23" s="66"/>
      <c r="E23" s="12">
        <f>SUM(E13:E22)</f>
        <v>7540.26</v>
      </c>
      <c r="F23" s="7"/>
    </row>
    <row r="24" spans="1:6" x14ac:dyDescent="0.25">
      <c r="C24" s="53" t="s">
        <v>12</v>
      </c>
      <c r="D24" s="54"/>
      <c r="E24" s="54"/>
      <c r="F24" s="54"/>
    </row>
    <row r="25" spans="1:6" x14ac:dyDescent="0.25">
      <c r="C25" s="54"/>
      <c r="D25" s="54"/>
      <c r="E25" s="54"/>
      <c r="F25" s="54"/>
    </row>
  </sheetData>
  <protectedRanges>
    <protectedRange sqref="D26:D1048576" name="Range2_1"/>
    <protectedRange sqref="E26:E1048576" name="Range1_1"/>
    <protectedRange sqref="E23" name="Range2_1_1"/>
    <protectedRange sqref="D23" name="Range1_1_1"/>
    <protectedRange sqref="D13:D22" name="Range1_2_13_2"/>
  </protectedRanges>
  <mergeCells count="9">
    <mergeCell ref="A11:D11"/>
    <mergeCell ref="C24:F25"/>
    <mergeCell ref="A23:D23"/>
    <mergeCell ref="A1:F6"/>
    <mergeCell ref="A8:D8"/>
    <mergeCell ref="E8:F8"/>
    <mergeCell ref="A9:D9"/>
    <mergeCell ref="E9:F10"/>
    <mergeCell ref="A10:D10"/>
  </mergeCells>
  <dataValidations count="4">
    <dataValidation type="date" allowBlank="1" showInputMessage="1" showErrorMessage="1" errorTitle="Gabim ne format te dates" error="Shkruani daten e sakte sipas formatit &quot;MUAJI / DITA / VITI" prompt="MUAJI / DITA / VITI" sqref="D26:D1048576">
      <formula1>41275</formula1>
      <formula2>54789</formula2>
    </dataValidation>
    <dataValidation type="whole" allowBlank="1" showInputMessage="1" showErrorMessage="1" errorTitle="Gabim ne formatin e valutes" error="Ju lutem shkruani vlere monetare ne EURO" promptTitle="Shuma ne Euro" sqref="E26:E1048576">
      <formula1>0</formula1>
      <formula2>99999999999999900</formula2>
    </dataValidation>
    <dataValidation type="decimal" allowBlank="1" showErrorMessage="1" errorTitle="Gabim ne te dhena" error="Ju lutem Shkruani Shumen" promptTitle="Shuma" prompt="Shkru" sqref="E23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3:D22">
      <formula1>36526</formula1>
      <formula2>73051</formula2>
    </dataValidation>
  </dataValidations>
  <pageMargins left="0.7" right="0.7" top="0.75" bottom="0.75" header="0.3" footer="0.3"/>
  <pageSetup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>
      <selection activeCell="O9" sqref="O9"/>
    </sheetView>
  </sheetViews>
  <sheetFormatPr defaultRowHeight="15" x14ac:dyDescent="0.25"/>
  <cols>
    <col min="1" max="1" width="11.42578125" customWidth="1"/>
    <col min="2" max="2" width="18.7109375" customWidth="1"/>
    <col min="3" max="3" width="15.5703125" customWidth="1"/>
    <col min="4" max="4" width="14.140625" customWidth="1"/>
    <col min="5" max="5" width="15.5703125" customWidth="1"/>
    <col min="6" max="6" width="15.42578125" customWidth="1"/>
    <col min="7" max="7" width="16.28515625" customWidth="1"/>
  </cols>
  <sheetData>
    <row r="1" spans="1:7" ht="69.75" customHeight="1" x14ac:dyDescent="0.25">
      <c r="A1" s="68" t="s">
        <v>0</v>
      </c>
      <c r="B1" s="68"/>
      <c r="C1" s="68"/>
      <c r="D1" s="68"/>
      <c r="E1" s="68"/>
      <c r="F1" s="68"/>
      <c r="G1" s="68"/>
    </row>
    <row r="2" spans="1:7" ht="8.25" customHeight="1" x14ac:dyDescent="0.25">
      <c r="A2" s="68"/>
      <c r="B2" s="68"/>
      <c r="C2" s="68"/>
      <c r="D2" s="68"/>
      <c r="E2" s="68"/>
      <c r="F2" s="68"/>
      <c r="G2" s="68"/>
    </row>
    <row r="3" spans="1:7" ht="15" customHeight="1" x14ac:dyDescent="0.25">
      <c r="A3" s="68"/>
      <c r="B3" s="68"/>
      <c r="C3" s="68"/>
      <c r="D3" s="68"/>
      <c r="E3" s="68"/>
      <c r="F3" s="68"/>
      <c r="G3" s="68"/>
    </row>
    <row r="4" spans="1:7" ht="15" customHeight="1" x14ac:dyDescent="0.25">
      <c r="A4" s="68"/>
      <c r="B4" s="68"/>
      <c r="C4" s="68"/>
      <c r="D4" s="68"/>
      <c r="E4" s="68"/>
      <c r="F4" s="68"/>
      <c r="G4" s="68"/>
    </row>
    <row r="5" spans="1:7" ht="15" customHeight="1" x14ac:dyDescent="0.25">
      <c r="A5" s="68"/>
      <c r="B5" s="68"/>
      <c r="C5" s="68"/>
      <c r="D5" s="68"/>
      <c r="E5" s="68"/>
      <c r="F5" s="68"/>
      <c r="G5" s="68"/>
    </row>
    <row r="6" spans="1:7" ht="15" customHeight="1" x14ac:dyDescent="0.25">
      <c r="A6" s="68"/>
      <c r="B6" s="68"/>
      <c r="C6" s="68"/>
      <c r="D6" s="68"/>
      <c r="E6" s="68"/>
      <c r="F6" s="68"/>
      <c r="G6" s="68"/>
    </row>
    <row r="7" spans="1:7" ht="15" customHeight="1" x14ac:dyDescent="0.25">
      <c r="A7" s="68"/>
      <c r="B7" s="68"/>
      <c r="C7" s="68"/>
      <c r="D7" s="68"/>
      <c r="E7" s="68"/>
      <c r="F7" s="68"/>
      <c r="G7" s="68"/>
    </row>
    <row r="9" spans="1:7" x14ac:dyDescent="0.25">
      <c r="F9" s="57" t="s">
        <v>19</v>
      </c>
      <c r="G9" s="57"/>
    </row>
    <row r="10" spans="1:7" ht="15" customHeight="1" x14ac:dyDescent="0.25">
      <c r="A10" s="67"/>
      <c r="B10" s="67"/>
      <c r="C10" s="67"/>
      <c r="F10" s="59" t="s">
        <v>11</v>
      </c>
      <c r="G10" s="59"/>
    </row>
    <row r="11" spans="1:7" ht="15" customHeight="1" x14ac:dyDescent="0.25">
      <c r="F11" s="59"/>
      <c r="G11" s="59"/>
    </row>
    <row r="12" spans="1:7" ht="15" customHeight="1" x14ac:dyDescent="0.25">
      <c r="F12" s="13"/>
      <c r="G12" s="13"/>
    </row>
    <row r="13" spans="1:7" ht="30" x14ac:dyDescent="0.25">
      <c r="A13" s="14" t="s">
        <v>20</v>
      </c>
      <c r="B13" s="14" t="s">
        <v>21</v>
      </c>
      <c r="C13" s="14" t="s">
        <v>22</v>
      </c>
      <c r="D13" s="14" t="s">
        <v>23</v>
      </c>
      <c r="E13" s="14" t="s">
        <v>24</v>
      </c>
      <c r="F13" s="14" t="s">
        <v>25</v>
      </c>
      <c r="G13" s="14" t="s">
        <v>11</v>
      </c>
    </row>
    <row r="14" spans="1:7" x14ac:dyDescent="0.25">
      <c r="A14" s="15">
        <v>633</v>
      </c>
      <c r="B14" s="15" t="s">
        <v>27</v>
      </c>
      <c r="C14" s="16">
        <f>'Mallra dhe Sherbime'!E62</f>
        <v>17014.16</v>
      </c>
      <c r="D14" s="16">
        <f>'Shpenzimet e Komunalive'!E26</f>
        <v>0</v>
      </c>
      <c r="E14" s="16">
        <f>'Subvencionet dhe Transferet'!E46</f>
        <v>7500</v>
      </c>
      <c r="F14" s="16">
        <f>'Shpenzimet Kapitale'!E23</f>
        <v>7540.26</v>
      </c>
      <c r="G14" s="16">
        <f>C14+D14+E14+F14</f>
        <v>32054.42</v>
      </c>
    </row>
    <row r="16" spans="1:7" x14ac:dyDescent="0.25">
      <c r="D16" s="8"/>
      <c r="E16" s="8"/>
    </row>
  </sheetData>
  <mergeCells count="4">
    <mergeCell ref="F9:G9"/>
    <mergeCell ref="A10:C10"/>
    <mergeCell ref="F10:G11"/>
    <mergeCell ref="A1:G7"/>
  </mergeCells>
  <pageMargins left="0.7" right="0.7" top="0.75" bottom="0.75" header="0.3" footer="0.3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Mallra dhe Sherbime</vt:lpstr>
      <vt:lpstr>Shpenzimet e Komunalive</vt:lpstr>
      <vt:lpstr>Subvencionet dhe Transferet</vt:lpstr>
      <vt:lpstr>Shpenzimet Kapitale</vt:lpstr>
      <vt:lpstr>Gjithesej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Qendrim Ibrahimaj</cp:lastModifiedBy>
  <cp:lastPrinted>2024-12-12T10:27:30Z</cp:lastPrinted>
  <dcterms:created xsi:type="dcterms:W3CDTF">2021-11-26T14:04:07Z</dcterms:created>
  <dcterms:modified xsi:type="dcterms:W3CDTF">2025-01-16T12:42:56Z</dcterms:modified>
</cp:coreProperties>
</file>