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esktop\OBLIGIMET KONTRAKTUALE Janar 2024\"/>
    </mc:Choice>
  </mc:AlternateContent>
  <bookViews>
    <workbookView xWindow="-120" yWindow="-120" windowWidth="29040" windowHeight="15840"/>
  </bookViews>
  <sheets>
    <sheet name="Mallra dhe Sherbime" sheetId="2" r:id="rId1"/>
    <sheet name="Shpenzimet e Komunalive" sheetId="3" r:id="rId2"/>
    <sheet name="Subvencionet dhe Transferet" sheetId="4" r:id="rId3"/>
    <sheet name="Shpenzimet Kapitale" sheetId="5" r:id="rId4"/>
    <sheet name="Gjithesej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0" i="2" l="1"/>
  <c r="E189" i="2"/>
  <c r="E65" i="2"/>
  <c r="E63" i="2"/>
  <c r="E54" i="2"/>
  <c r="E43" i="2"/>
  <c r="E39" i="2"/>
  <c r="E33" i="2"/>
  <c r="E28" i="2"/>
  <c r="E16" i="3"/>
  <c r="E65" i="4"/>
  <c r="E20" i="4"/>
  <c r="E53" i="4"/>
  <c r="E58" i="4"/>
  <c r="E64" i="4"/>
  <c r="E187" i="2"/>
  <c r="E60" i="4"/>
  <c r="E67" i="2"/>
  <c r="E35" i="2"/>
  <c r="E17" i="5" l="1"/>
  <c r="E18" i="5" s="1"/>
  <c r="E15" i="4"/>
  <c r="C14" i="6" l="1"/>
  <c r="E14" i="6" l="1"/>
  <c r="D14" i="6"/>
  <c r="F14" i="6" l="1"/>
  <c r="G14" i="6" s="1"/>
  <c r="A10" i="5" l="1"/>
  <c r="A10" i="4"/>
  <c r="A10" i="3"/>
</calcChain>
</file>

<file path=xl/sharedStrings.xml><?xml version="1.0" encoding="utf-8"?>
<sst xmlns="http://schemas.openxmlformats.org/spreadsheetml/2006/main" count="908" uniqueCount="236">
  <si>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</si>
  <si>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Raporti i obligimeve të papaguara</t>
  </si>
  <si>
    <t>Aneks 1</t>
  </si>
  <si>
    <t>Mallëra  dhe shërbime</t>
  </si>
  <si>
    <t>Lista e obligimeve</t>
  </si>
  <si>
    <t>Kodi i OB</t>
  </si>
  <si>
    <t>Organizata Buxhetore</t>
  </si>
  <si>
    <t xml:space="preserve">Furnitori </t>
  </si>
  <si>
    <t>Data e krijimt të obligimit</t>
  </si>
  <si>
    <t>Shuma</t>
  </si>
  <si>
    <t xml:space="preserve">Arsyeja e mos pagesës </t>
  </si>
  <si>
    <t>Gjithsej</t>
  </si>
  <si>
    <t>Data e krijimit te obligimit është data kur fatura është pranuar për pagesë në organizatën buxhetore ose pranimi i mallit /shërbimit ne SIMFK është regjistruar</t>
  </si>
  <si>
    <t>Aneks 2</t>
  </si>
  <si>
    <t>Shpenzimet Komunale</t>
  </si>
  <si>
    <t>Aneks 3</t>
  </si>
  <si>
    <t>Subvencione &amp; Transfere</t>
  </si>
  <si>
    <t>Aneks 4</t>
  </si>
  <si>
    <t>Investimet Kapitale</t>
  </si>
  <si>
    <t>Aneks 5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</si>
  <si>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</si>
  <si>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</si>
  <si>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</si>
  <si>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</si>
  <si>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</si>
  <si>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</si>
  <si>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Gjithsejë</t>
  </si>
  <si>
    <t xml:space="preserve">KOMUNA ISTOG </t>
  </si>
  <si>
    <t xml:space="preserve">GJITHSEJ </t>
  </si>
  <si>
    <t>GJITHSEJ KOMUNALI</t>
  </si>
  <si>
    <t>N.H.T "Merkuri"</t>
  </si>
  <si>
    <t>27.11.2023</t>
  </si>
  <si>
    <t>Mungesë te mjeteve</t>
  </si>
  <si>
    <t>11.12.2023</t>
  </si>
  <si>
    <t>Vala</t>
  </si>
  <si>
    <t>01.11.2023</t>
  </si>
  <si>
    <t xml:space="preserve">ZHVILLIMI EKONOMIK </t>
  </si>
  <si>
    <t>infoCom</t>
  </si>
  <si>
    <t>15.11.2023</t>
  </si>
  <si>
    <t>MERKURI</t>
  </si>
  <si>
    <t xml:space="preserve">OJQ VISION 02 </t>
  </si>
  <si>
    <t>15.03.2023</t>
  </si>
  <si>
    <t>Sherbimet Rezidenciale</t>
  </si>
  <si>
    <t>Apetit Group</t>
  </si>
  <si>
    <t>Hajdini Comerc</t>
  </si>
  <si>
    <t>22.11.2023</t>
  </si>
  <si>
    <t>Beni-Dona</t>
  </si>
  <si>
    <t>23.11.2023</t>
  </si>
  <si>
    <t>Premium Bakery</t>
  </si>
  <si>
    <t>30.11.2023</t>
  </si>
  <si>
    <t>AXIS G.C.W</t>
  </si>
  <si>
    <t>25.09.2023</t>
  </si>
  <si>
    <t>Trofta</t>
  </si>
  <si>
    <t>Dauti Komerc</t>
  </si>
  <si>
    <t>Sherbimet      Sociale</t>
  </si>
  <si>
    <t>Info Com</t>
  </si>
  <si>
    <t xml:space="preserve">Munges e mjeteve </t>
  </si>
  <si>
    <t xml:space="preserve">TOTAL - ZHVILLIMI EKONOMIK </t>
  </si>
  <si>
    <t>TOTAL - ZKK</t>
  </si>
  <si>
    <t>ZKK</t>
  </si>
  <si>
    <t xml:space="preserve">TOTAL - SHERBIMET SOCIALE DHE REZIDENCIALE </t>
  </si>
  <si>
    <t>Sherbimet Sociale</t>
  </si>
  <si>
    <t>Shaban Fetahi</t>
  </si>
  <si>
    <t>22.08.2023</t>
  </si>
  <si>
    <t>Komuna Istog-DSHP</t>
  </si>
  <si>
    <t>N.H.T Freskia</t>
  </si>
  <si>
    <t>17.11.2023</t>
  </si>
  <si>
    <t>Mungesë buxheti</t>
  </si>
  <si>
    <t>06.12.2023</t>
  </si>
  <si>
    <t>NEWCO TROFTA</t>
  </si>
  <si>
    <t>20.12.2023</t>
  </si>
  <si>
    <t>N.H.T Merkuri</t>
  </si>
  <si>
    <t>29.09.2023</t>
  </si>
  <si>
    <t>TOTAL - SHERBIME PUBLIKE</t>
  </si>
  <si>
    <t>"LANI-AL"Shpk</t>
  </si>
  <si>
    <t>28.12.2023</t>
  </si>
  <si>
    <t>mungesë e buxhetit</t>
  </si>
  <si>
    <t>"Menti "Shpk</t>
  </si>
  <si>
    <t>08.11.2023</t>
  </si>
  <si>
    <t>Toni Ingjinjering Shpk</t>
  </si>
  <si>
    <t>DKA</t>
  </si>
  <si>
    <t xml:space="preserve">MERVETE BLAKAJ </t>
  </si>
  <si>
    <t xml:space="preserve">FLORIN SHALA </t>
  </si>
  <si>
    <t>13.10.2023</t>
  </si>
  <si>
    <t>OJQ VISION 02</t>
  </si>
  <si>
    <t>29.06.2023</t>
  </si>
  <si>
    <t xml:space="preserve">ADMINISTRATA </t>
  </si>
  <si>
    <t xml:space="preserve">GRAFOLONI </t>
  </si>
  <si>
    <t xml:space="preserve">POSTA </t>
  </si>
  <si>
    <t xml:space="preserve">N.H.T MERKURI </t>
  </si>
  <si>
    <t xml:space="preserve">INFOCOM </t>
  </si>
  <si>
    <t xml:space="preserve">TOTALI - ADMINISTRATA </t>
  </si>
  <si>
    <t xml:space="preserve">TOTAL - DKA </t>
  </si>
  <si>
    <t xml:space="preserve">TOTAL - SHERBIMET SOCIALE </t>
  </si>
  <si>
    <t xml:space="preserve">TOTAL - SHERBIMET PUBLIKE </t>
  </si>
  <si>
    <t>ABAZ MAVRAJ</t>
  </si>
  <si>
    <t>AHMET BEQIRAJ</t>
  </si>
  <si>
    <t>XHEVDET BLAKAJ</t>
  </si>
  <si>
    <t>NEGJMEDIN MEHAJ</t>
  </si>
  <si>
    <t>LUARD LOXHAJ</t>
  </si>
  <si>
    <t>KAMER NURÇAJ</t>
  </si>
  <si>
    <t>ERMAL REXHAJ</t>
  </si>
  <si>
    <t>FATMIRE GORQAJ</t>
  </si>
  <si>
    <t>SAMIR KERAJ</t>
  </si>
  <si>
    <t>ABEDIN ALUSHAJ</t>
  </si>
  <si>
    <t>ADEM IDRIZAJ</t>
  </si>
  <si>
    <t>FLURIM ZEKAJ</t>
  </si>
  <si>
    <t>AGRON LOXHAJ</t>
  </si>
  <si>
    <t>HYSNI PACAJ</t>
  </si>
  <si>
    <t>ZOJA ALITAJ</t>
  </si>
  <si>
    <t>HAMZË FEKAJ</t>
  </si>
  <si>
    <t>ALBERT HASANAJ</t>
  </si>
  <si>
    <t>VEZIR PACAJ</t>
  </si>
  <si>
    <t>FLORA BYTYÇI</t>
  </si>
  <si>
    <t>KASTRIOT HASANAJ</t>
  </si>
  <si>
    <t xml:space="preserve">LULZIM BALAJ </t>
  </si>
  <si>
    <t>ZLATKO RADIČEVIĆ</t>
  </si>
  <si>
    <t>ARBEN IBRAHIMAJ</t>
  </si>
  <si>
    <t>HYSNI DANAJ</t>
  </si>
  <si>
    <t>GANI FETAHAJ</t>
  </si>
  <si>
    <t>SINAVER ZEQIRAJ</t>
  </si>
  <si>
    <t>GANI METAJ</t>
  </si>
  <si>
    <t>XHAFER KADAJ</t>
  </si>
  <si>
    <t>HYSNI BULESHKAJ</t>
  </si>
  <si>
    <t>BISLIM MARAJ</t>
  </si>
  <si>
    <t>RAMIZ BAJRAMAJ</t>
  </si>
  <si>
    <t>RAMIZ METAJ</t>
  </si>
  <si>
    <t>DSHP</t>
  </si>
  <si>
    <t>09.10.2023</t>
  </si>
  <si>
    <t>16.11.2023</t>
  </si>
  <si>
    <t>05.12.2023</t>
  </si>
  <si>
    <t>11.09.2023</t>
  </si>
  <si>
    <t>30.10.2023</t>
  </si>
  <si>
    <t>10.10.2023</t>
  </si>
  <si>
    <t xml:space="preserve">MUNGESA E MJETEVE </t>
  </si>
  <si>
    <t xml:space="preserve">TOTALI DREJTORIA PER SHERBIME PUBLIKE </t>
  </si>
  <si>
    <t xml:space="preserve">INSPEKCIONI </t>
  </si>
  <si>
    <t xml:space="preserve">TOTAL - INSPEKCIONI </t>
  </si>
  <si>
    <t>KULTURA</t>
  </si>
  <si>
    <t xml:space="preserve">TOTAL - KULTURA </t>
  </si>
  <si>
    <t xml:space="preserve">N.H.T Merkuri </t>
  </si>
  <si>
    <t xml:space="preserve">TROFTA </t>
  </si>
  <si>
    <t>IBOS</t>
  </si>
  <si>
    <t xml:space="preserve">Valdet Ahmetaj </t>
  </si>
  <si>
    <t xml:space="preserve">Rrustem Aliaj </t>
  </si>
  <si>
    <t xml:space="preserve">zyle ibrahimaj </t>
  </si>
  <si>
    <t xml:space="preserve">vlora ahmetaj </t>
  </si>
  <si>
    <t xml:space="preserve">ZYRA E KRYETARIT </t>
  </si>
  <si>
    <t>27.12.2023</t>
  </si>
  <si>
    <t>24.11.2023</t>
  </si>
  <si>
    <t>18.12.2023</t>
  </si>
  <si>
    <t>09.08.2023</t>
  </si>
  <si>
    <t xml:space="preserve">TOTAL - ZYRA E KRYETARIT </t>
  </si>
  <si>
    <t xml:space="preserve">mungese te mjeteve </t>
  </si>
  <si>
    <t xml:space="preserve">MEHIDA STOLLAJ </t>
  </si>
  <si>
    <t xml:space="preserve">ZYRA PER KOMUNITETE </t>
  </si>
  <si>
    <t>16.10.2023</t>
  </si>
  <si>
    <t xml:space="preserve">TOTAL - ZYRA PER KOMUNITETE </t>
  </si>
  <si>
    <t xml:space="preserve">SHËNDETËSIA </t>
  </si>
  <si>
    <t xml:space="preserve">TOTAL - SHËNDETËSIA </t>
  </si>
  <si>
    <t>Carits Kosova</t>
  </si>
  <si>
    <t>DARDAN  MIFTARAJ</t>
  </si>
  <si>
    <t>XHEVA  BYTYÇI</t>
  </si>
  <si>
    <t>29.12.2023</t>
  </si>
  <si>
    <t>14.12.2023</t>
  </si>
  <si>
    <t xml:space="preserve">KADASTRA </t>
  </si>
  <si>
    <t xml:space="preserve">TOTAL - KADASTRA </t>
  </si>
  <si>
    <t xml:space="preserve">MEDIATECH </t>
  </si>
  <si>
    <t xml:space="preserve">MEKLARENA OSMANAJ </t>
  </si>
  <si>
    <t xml:space="preserve">DESHIRA HAXHIAJ </t>
  </si>
  <si>
    <t>ELEKTRA</t>
  </si>
  <si>
    <t xml:space="preserve">VALA </t>
  </si>
  <si>
    <t>AMBIENTI</t>
  </si>
  <si>
    <t>URANIKU-SG</t>
  </si>
  <si>
    <t>PETROL COMPANY</t>
  </si>
  <si>
    <t>INFO COM</t>
  </si>
  <si>
    <t>DITMIR GORQAJ</t>
  </si>
  <si>
    <t>VALI-ERI</t>
  </si>
  <si>
    <t>ARJANI TOURS</t>
  </si>
  <si>
    <t>APETIT SH.P.K</t>
  </si>
  <si>
    <t>DAUTI-KOMERC</t>
  </si>
  <si>
    <t>LIBRARIA "MESHARI"</t>
  </si>
  <si>
    <t>INFINIT SH.P.K</t>
  </si>
  <si>
    <t>BURIMI CORPORTION</t>
  </si>
  <si>
    <t>DENI</t>
  </si>
  <si>
    <t>EDON SHOSHI</t>
  </si>
  <si>
    <t>NASER AZIRAJ</t>
  </si>
  <si>
    <t>FRESKIA</t>
  </si>
  <si>
    <t>VALA JONE</t>
  </si>
  <si>
    <t>TROFTA</t>
  </si>
  <si>
    <t>BEDRI TORUS</t>
  </si>
  <si>
    <t>B.I AGRON ISTREFAJ</t>
  </si>
  <si>
    <t>B.I MIRSAD SMAKIQ</t>
  </si>
  <si>
    <t>NT "ANDI"-S</t>
  </si>
  <si>
    <t>RIADI GEB</t>
  </si>
  <si>
    <t>HAJDINI COMERC</t>
  </si>
  <si>
    <t>BENI DONA</t>
  </si>
  <si>
    <t>PREMIUM BAKERY</t>
  </si>
  <si>
    <t>PASTRIMI KIMIK AG</t>
  </si>
  <si>
    <t>RIKI N.T.P</t>
  </si>
  <si>
    <t>NTGI GRAFO LONI</t>
  </si>
  <si>
    <t>SHFMU "ISMAIL QEMALI"</t>
  </si>
  <si>
    <t xml:space="preserve">DKA </t>
  </si>
  <si>
    <t>SHFMU "BAJRAM CURRI"</t>
  </si>
  <si>
    <t>SHFMU "TREPÇA"</t>
  </si>
  <si>
    <t>SHFMU "AVNI RRUSTEMI"</t>
  </si>
  <si>
    <t>SHFMU :MIT'HAT FRASHERI"</t>
  </si>
  <si>
    <t>IAAP "PËLLUMBAT E ARDHMËRISË"</t>
  </si>
  <si>
    <t>IEAP "GËZIMI YNË"</t>
  </si>
  <si>
    <t>IEAP "SHPRESA JONË"</t>
  </si>
  <si>
    <t>KOMUNA ISTOG</t>
  </si>
  <si>
    <t>SHFMU "HYSNI ZAJMI"</t>
  </si>
  <si>
    <t>SHFMU "TDSHSH"</t>
  </si>
  <si>
    <t>SHFMU "MARTIN CAMAJ"</t>
  </si>
  <si>
    <t>SHFMU "NDRE MJEDA"</t>
  </si>
  <si>
    <t>IEAP "LULET E JETES"</t>
  </si>
  <si>
    <t>GJ. "HAXHI ZEKA"</t>
  </si>
  <si>
    <t>KOPSHTI ISTOG</t>
  </si>
  <si>
    <t>OBJEKTET SHKOLLORE</t>
  </si>
  <si>
    <t>SHFMU "FAN S.NOLI"</t>
  </si>
  <si>
    <t>IEAP "ARDHMERIA JONE"</t>
  </si>
  <si>
    <t>IEAP "PELLUMBAT E ARDHMERIS</t>
  </si>
  <si>
    <t>SHFMU "MEHMET AKIF"</t>
  </si>
  <si>
    <t>08.12.2023</t>
  </si>
  <si>
    <t>12.12.2023</t>
  </si>
  <si>
    <t>13.12.2023</t>
  </si>
  <si>
    <t>29.12.2024</t>
  </si>
  <si>
    <t>26.12.2023</t>
  </si>
  <si>
    <t>01.08.2023</t>
  </si>
  <si>
    <t>21.11.2023</t>
  </si>
  <si>
    <t>07.12.2023</t>
  </si>
  <si>
    <t>31.12.2023</t>
  </si>
  <si>
    <t>04.12.2023</t>
  </si>
  <si>
    <t>22.12.2023</t>
  </si>
  <si>
    <t xml:space="preserve">Mungesë e Mjeteve </t>
  </si>
  <si>
    <t>Muaji i Raportimit:   JANAR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</si>
</sst>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0" fillId="0" borderId="0" xfId="6" applyFont="1"/>
    <xf numFmtId="43" fontId="2" fillId="0" borderId="0" xfId="6" applyFont="1" applyAlignment="1">
      <alignment horizontal="center" wrapText="1"/>
    </xf>
    <xf numFmtId="43" fontId="1" fillId="4" borderId="1" xfId="6" applyFont="1" applyFill="1" applyBorder="1" applyAlignment="1">
      <alignment horizontal="center" vertical="center"/>
    </xf>
    <xf numFmtId="43" fontId="1" fillId="0" borderId="1" xfId="6" applyFont="1" applyBorder="1" applyAlignment="1">
      <alignment wrapText="1"/>
    </xf>
    <xf numFmtId="0" fontId="1" fillId="5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6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43" fontId="9" fillId="5" borderId="1" xfId="6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/>
    <xf numFmtId="43" fontId="1" fillId="0" borderId="1" xfId="0" applyNumberFormat="1" applyFont="1" applyBorder="1"/>
    <xf numFmtId="165" fontId="9" fillId="5" borderId="1" xfId="6" applyNumberFormat="1" applyFont="1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wrapText="1"/>
      <protection locked="0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wrapText="1"/>
      <protection locked="0"/>
    </xf>
    <xf numFmtId="164" fontId="1" fillId="5" borderId="1" xfId="0" applyNumberFormat="1" applyFont="1" applyFill="1" applyBorder="1" applyAlignment="1">
      <alignment wrapText="1"/>
    </xf>
    <xf numFmtId="0" fontId="0" fillId="0" borderId="0" xfId="0" applyFont="1"/>
    <xf numFmtId="165" fontId="0" fillId="5" borderId="1" xfId="0" applyNumberFormat="1" applyFill="1" applyBorder="1" applyAlignment="1" applyProtection="1">
      <alignment horizontal="right" wrapText="1"/>
      <protection locked="0"/>
    </xf>
    <xf numFmtId="165" fontId="13" fillId="0" borderId="1" xfId="6" applyNumberFormat="1" applyFont="1" applyBorder="1"/>
    <xf numFmtId="165" fontId="0" fillId="5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43" fontId="1" fillId="5" borderId="1" xfId="6" applyFont="1" applyFill="1" applyBorder="1" applyAlignment="1">
      <alignment horizontal="center" vertical="center"/>
    </xf>
    <xf numFmtId="165" fontId="1" fillId="5" borderId="1" xfId="6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wrapText="1"/>
      <protection locked="0"/>
    </xf>
    <xf numFmtId="165" fontId="1" fillId="5" borderId="1" xfId="6" applyNumberFormat="1" applyFont="1" applyFill="1" applyBorder="1" applyAlignment="1">
      <alignment wrapText="1"/>
    </xf>
    <xf numFmtId="0" fontId="1" fillId="0" borderId="0" xfId="0" applyFont="1"/>
    <xf numFmtId="0" fontId="0" fillId="5" borderId="1" xfId="0" applyFont="1" applyFill="1" applyBorder="1" applyAlignment="1">
      <alignment horizontal="left" vertical="center"/>
    </xf>
    <xf numFmtId="0" fontId="0" fillId="5" borderId="0" xfId="0" applyFill="1"/>
    <xf numFmtId="0" fontId="0" fillId="5" borderId="0" xfId="0" applyFont="1" applyFill="1"/>
    <xf numFmtId="165" fontId="0" fillId="5" borderId="1" xfId="0" applyNumberFormat="1" applyFont="1" applyFill="1" applyBorder="1" applyAlignment="1" applyProtection="1">
      <alignment horizontal="right" wrapText="1"/>
      <protection locked="0"/>
    </xf>
    <xf numFmtId="2" fontId="1" fillId="5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left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14" fontId="0" fillId="5" borderId="4" xfId="0" applyNumberFormat="1" applyFont="1" applyFill="1" applyBorder="1" applyAlignment="1">
      <alignment horizontal="center" vertical="center"/>
    </xf>
  </cellXfs>
  <cellStyles count="7">
    <cellStyle name="Comma" xfId="6" builtinId="3"/>
    <cellStyle name="Comma 2 6" xfId="4"/>
    <cellStyle name="Normal" xfId="0" builtinId="0"/>
    <cellStyle name="Normal 2 10" xfId="3"/>
    <cellStyle name="Normal 2 11" xfId="5"/>
    <cellStyle name="Normal 2 8" xfId="2"/>
    <cellStyle name="Normal 2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1</xdr:col>
      <xdr:colOff>342900</xdr:colOff>
      <xdr:row>5</xdr:row>
      <xdr:rowOff>9525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E44F49E4-913C-45AF-922D-4A5C229DBC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04775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4</xdr:row>
      <xdr:rowOff>133350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F52DBCAD-C832-44CB-985A-163BB3F554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466725</xdr:colOff>
      <xdr:row>4</xdr:row>
      <xdr:rowOff>104775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3BB5E6A3-FD51-495B-8EE5-246AD4488A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7905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238125</xdr:colOff>
      <xdr:row>4</xdr:row>
      <xdr:rowOff>152400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B47BF7FE-9C29-4857-9593-034768D5F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323849</xdr:rowOff>
    </xdr:from>
    <xdr:to>
      <xdr:col>1</xdr:col>
      <xdr:colOff>485775</xdr:colOff>
      <xdr:row>5</xdr:row>
      <xdr:rowOff>28574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9E462B73-E763-4691-A696-96A940016B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23849"/>
          <a:ext cx="11144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zoomScaleNormal="100" workbookViewId="0">
      <selection activeCell="A10" sqref="A10:D10"/>
    </sheetView>
  </sheetViews>
  <sheetFormatPr defaultRowHeight="15" x14ac:dyDescent="0.25"/>
  <cols>
    <col min="1" max="1" width="9.85546875" customWidth="1"/>
    <col min="2" max="2" width="30.28515625" customWidth="1"/>
    <col min="3" max="3" width="32" customWidth="1"/>
    <col min="4" max="4" width="19.140625" style="5" customWidth="1"/>
    <col min="5" max="5" width="15.5703125" style="9" customWidth="1"/>
    <col min="6" max="6" width="26" customWidth="1"/>
    <col min="8" max="8" width="11" bestFit="1" customWidth="1"/>
    <col min="9" max="9" width="10.5703125" bestFit="1" customWidth="1"/>
  </cols>
  <sheetData>
    <row r="1" spans="1:9" ht="15" customHeight="1" x14ac:dyDescent="0.3">
      <c r="A1" s="55" t="s">
        <v>0</v>
      </c>
      <c r="B1" s="55"/>
      <c r="C1" s="55"/>
      <c r="D1" s="55"/>
      <c r="E1" s="55"/>
      <c r="F1" s="55"/>
      <c r="G1" s="1"/>
      <c r="H1" s="1"/>
      <c r="I1" s="1"/>
    </row>
    <row r="2" spans="1:9" ht="15" customHeight="1" x14ac:dyDescent="0.3">
      <c r="A2" s="55"/>
      <c r="B2" s="55"/>
      <c r="C2" s="55"/>
      <c r="D2" s="55"/>
      <c r="E2" s="55"/>
      <c r="F2" s="55"/>
      <c r="G2" s="1"/>
      <c r="H2" s="1"/>
      <c r="I2" s="1"/>
    </row>
    <row r="3" spans="1:9" ht="15" customHeight="1" x14ac:dyDescent="0.3">
      <c r="A3" s="55"/>
      <c r="B3" s="55"/>
      <c r="C3" s="55"/>
      <c r="D3" s="55"/>
      <c r="E3" s="55"/>
      <c r="F3" s="55"/>
      <c r="G3" s="1"/>
      <c r="H3" s="1"/>
      <c r="I3" s="1"/>
    </row>
    <row r="4" spans="1:9" ht="15" customHeight="1" x14ac:dyDescent="0.3">
      <c r="A4" s="55"/>
      <c r="B4" s="55"/>
      <c r="C4" s="55"/>
      <c r="D4" s="55"/>
      <c r="E4" s="55"/>
      <c r="F4" s="55"/>
      <c r="G4" s="1"/>
      <c r="H4" s="1"/>
      <c r="I4" s="1"/>
    </row>
    <row r="5" spans="1:9" ht="12.75" customHeight="1" x14ac:dyDescent="0.3">
      <c r="A5" s="55"/>
      <c r="B5" s="55"/>
      <c r="C5" s="55"/>
      <c r="D5" s="55"/>
      <c r="E5" s="55"/>
      <c r="F5" s="55"/>
      <c r="G5" s="1"/>
      <c r="H5" s="1"/>
      <c r="I5" s="1"/>
    </row>
    <row r="6" spans="1:9" ht="11.25" customHeight="1" x14ac:dyDescent="0.3">
      <c r="A6" s="55"/>
      <c r="B6" s="55"/>
      <c r="C6" s="55"/>
      <c r="D6" s="55"/>
      <c r="E6" s="55"/>
      <c r="F6" s="55"/>
      <c r="G6" s="1"/>
      <c r="H6" s="1"/>
      <c r="I6" s="1"/>
    </row>
    <row r="7" spans="1:9" ht="11.25" customHeight="1" x14ac:dyDescent="0.3">
      <c r="A7" s="6"/>
      <c r="B7" s="6"/>
      <c r="C7" s="6"/>
      <c r="D7" s="6"/>
      <c r="E7" s="10"/>
      <c r="F7" s="6"/>
      <c r="G7" s="1"/>
      <c r="H7" s="1"/>
      <c r="I7" s="1"/>
    </row>
    <row r="8" spans="1:9" ht="21.75" customHeight="1" x14ac:dyDescent="0.25">
      <c r="A8" s="56" t="s">
        <v>1</v>
      </c>
      <c r="B8" s="56"/>
      <c r="C8" s="56"/>
      <c r="D8" s="56"/>
      <c r="E8" s="57" t="s">
        <v>2</v>
      </c>
      <c r="F8" s="57"/>
    </row>
    <row r="9" spans="1:9" ht="17.25" customHeight="1" x14ac:dyDescent="0.25">
      <c r="A9" s="58" t="s">
        <v>235</v>
      </c>
      <c r="B9" s="58"/>
      <c r="C9" s="58"/>
      <c r="D9" s="58"/>
      <c r="E9" s="59" t="s">
        <v>3</v>
      </c>
      <c r="F9" s="59"/>
    </row>
    <row r="10" spans="1:9" ht="17.25" customHeight="1" x14ac:dyDescent="0.25">
      <c r="A10" s="60" t="s">
        <v>4</v>
      </c>
      <c r="B10" s="60"/>
      <c r="C10" s="60"/>
      <c r="D10" s="60"/>
      <c r="E10" s="59"/>
      <c r="F10" s="59"/>
    </row>
    <row r="11" spans="1:9" ht="10.5" customHeight="1" x14ac:dyDescent="0.25">
      <c r="A11" s="52"/>
      <c r="B11" s="52"/>
      <c r="C11" s="52"/>
      <c r="D11" s="52"/>
    </row>
    <row r="12" spans="1:9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9" s="48" customFormat="1" ht="18" customHeight="1" x14ac:dyDescent="0.25">
      <c r="A13" s="27">
        <v>16017</v>
      </c>
      <c r="B13" s="27" t="s">
        <v>147</v>
      </c>
      <c r="C13" s="27" t="s">
        <v>140</v>
      </c>
      <c r="D13" s="28" t="s">
        <v>148</v>
      </c>
      <c r="E13" s="20">
        <v>74.56</v>
      </c>
      <c r="F13" s="29" t="s">
        <v>153</v>
      </c>
    </row>
    <row r="14" spans="1:9" s="48" customFormat="1" ht="18" customHeight="1" x14ac:dyDescent="0.25">
      <c r="A14" s="27">
        <v>16017</v>
      </c>
      <c r="B14" s="27" t="s">
        <v>147</v>
      </c>
      <c r="C14" s="27" t="s">
        <v>140</v>
      </c>
      <c r="D14" s="28" t="s">
        <v>148</v>
      </c>
      <c r="E14" s="20">
        <v>189.63</v>
      </c>
      <c r="F14" s="29" t="s">
        <v>153</v>
      </c>
    </row>
    <row r="15" spans="1:9" s="48" customFormat="1" ht="18" customHeight="1" x14ac:dyDescent="0.25">
      <c r="A15" s="27">
        <v>16017</v>
      </c>
      <c r="B15" s="27" t="s">
        <v>147</v>
      </c>
      <c r="C15" s="27" t="s">
        <v>140</v>
      </c>
      <c r="D15" s="28" t="s">
        <v>148</v>
      </c>
      <c r="E15" s="20">
        <v>19.8</v>
      </c>
      <c r="F15" s="29" t="s">
        <v>153</v>
      </c>
    </row>
    <row r="16" spans="1:9" s="48" customFormat="1" ht="18" customHeight="1" x14ac:dyDescent="0.25">
      <c r="A16" s="27">
        <v>16017</v>
      </c>
      <c r="B16" s="27" t="s">
        <v>147</v>
      </c>
      <c r="C16" s="27" t="s">
        <v>140</v>
      </c>
      <c r="D16" s="28" t="s">
        <v>148</v>
      </c>
      <c r="E16" s="20">
        <v>198.31</v>
      </c>
      <c r="F16" s="29" t="s">
        <v>153</v>
      </c>
    </row>
    <row r="17" spans="1:6" s="48" customFormat="1" ht="18" customHeight="1" x14ac:dyDescent="0.25">
      <c r="A17" s="27">
        <v>16017</v>
      </c>
      <c r="B17" s="27" t="s">
        <v>147</v>
      </c>
      <c r="C17" s="27" t="s">
        <v>140</v>
      </c>
      <c r="D17" s="28" t="s">
        <v>148</v>
      </c>
      <c r="E17" s="20">
        <v>208.48</v>
      </c>
      <c r="F17" s="29" t="s">
        <v>153</v>
      </c>
    </row>
    <row r="18" spans="1:6" s="48" customFormat="1" ht="18" customHeight="1" x14ac:dyDescent="0.25">
      <c r="A18" s="27">
        <v>16017</v>
      </c>
      <c r="B18" s="27" t="s">
        <v>147</v>
      </c>
      <c r="C18" s="27" t="s">
        <v>140</v>
      </c>
      <c r="D18" s="28" t="s">
        <v>148</v>
      </c>
      <c r="E18" s="20">
        <v>26.77</v>
      </c>
      <c r="F18" s="29" t="s">
        <v>153</v>
      </c>
    </row>
    <row r="19" spans="1:6" s="48" customFormat="1" ht="18" customHeight="1" x14ac:dyDescent="0.25">
      <c r="A19" s="27">
        <v>16017</v>
      </c>
      <c r="B19" s="27" t="s">
        <v>147</v>
      </c>
      <c r="C19" s="27" t="s">
        <v>140</v>
      </c>
      <c r="D19" s="28" t="s">
        <v>148</v>
      </c>
      <c r="E19" s="20">
        <v>50.22</v>
      </c>
      <c r="F19" s="29" t="s">
        <v>153</v>
      </c>
    </row>
    <row r="20" spans="1:6" s="48" customFormat="1" ht="18" customHeight="1" x14ac:dyDescent="0.25">
      <c r="A20" s="27">
        <v>16017</v>
      </c>
      <c r="B20" s="27" t="s">
        <v>147</v>
      </c>
      <c r="C20" s="27" t="s">
        <v>140</v>
      </c>
      <c r="D20" s="28" t="s">
        <v>148</v>
      </c>
      <c r="E20" s="20">
        <v>75.510000000000005</v>
      </c>
      <c r="F20" s="29" t="s">
        <v>153</v>
      </c>
    </row>
    <row r="21" spans="1:6" s="48" customFormat="1" ht="18" customHeight="1" x14ac:dyDescent="0.25">
      <c r="A21" s="27">
        <v>16017</v>
      </c>
      <c r="B21" s="27" t="s">
        <v>147</v>
      </c>
      <c r="C21" s="27" t="s">
        <v>140</v>
      </c>
      <c r="D21" s="28" t="s">
        <v>148</v>
      </c>
      <c r="E21" s="20">
        <v>93.06</v>
      </c>
      <c r="F21" s="29" t="s">
        <v>153</v>
      </c>
    </row>
    <row r="22" spans="1:6" s="48" customFormat="1" ht="18" customHeight="1" x14ac:dyDescent="0.25">
      <c r="A22" s="27">
        <v>16017</v>
      </c>
      <c r="B22" s="27" t="s">
        <v>147</v>
      </c>
      <c r="C22" s="27" t="s">
        <v>140</v>
      </c>
      <c r="D22" s="28" t="s">
        <v>148</v>
      </c>
      <c r="E22" s="20">
        <v>124.87</v>
      </c>
      <c r="F22" s="29" t="s">
        <v>153</v>
      </c>
    </row>
    <row r="23" spans="1:6" s="48" customFormat="1" ht="18" customHeight="1" x14ac:dyDescent="0.25">
      <c r="A23" s="27">
        <v>16017</v>
      </c>
      <c r="B23" s="27" t="s">
        <v>147</v>
      </c>
      <c r="C23" s="27" t="s">
        <v>140</v>
      </c>
      <c r="D23" s="28" t="s">
        <v>148</v>
      </c>
      <c r="E23" s="20">
        <v>198.45</v>
      </c>
      <c r="F23" s="29" t="s">
        <v>153</v>
      </c>
    </row>
    <row r="24" spans="1:6" s="48" customFormat="1" ht="18" customHeight="1" x14ac:dyDescent="0.25">
      <c r="A24" s="27">
        <v>16017</v>
      </c>
      <c r="B24" s="27" t="s">
        <v>147</v>
      </c>
      <c r="C24" s="27" t="s">
        <v>141</v>
      </c>
      <c r="D24" s="28" t="s">
        <v>148</v>
      </c>
      <c r="E24" s="20">
        <v>64.349999999999994</v>
      </c>
      <c r="F24" s="29" t="s">
        <v>153</v>
      </c>
    </row>
    <row r="25" spans="1:6" s="48" customFormat="1" ht="18" customHeight="1" x14ac:dyDescent="0.25">
      <c r="A25" s="27">
        <v>16017</v>
      </c>
      <c r="B25" s="27" t="s">
        <v>147</v>
      </c>
      <c r="C25" s="27" t="s">
        <v>142</v>
      </c>
      <c r="D25" s="28" t="s">
        <v>148</v>
      </c>
      <c r="E25" s="20">
        <v>60.32</v>
      </c>
      <c r="F25" s="29" t="s">
        <v>153</v>
      </c>
    </row>
    <row r="26" spans="1:6" s="48" customFormat="1" ht="18" customHeight="1" x14ac:dyDescent="0.25">
      <c r="A26" s="27">
        <v>16017</v>
      </c>
      <c r="B26" s="27" t="s">
        <v>147</v>
      </c>
      <c r="C26" s="27" t="s">
        <v>142</v>
      </c>
      <c r="D26" s="28" t="s">
        <v>148</v>
      </c>
      <c r="E26" s="20">
        <v>47.92</v>
      </c>
      <c r="F26" s="29" t="s">
        <v>153</v>
      </c>
    </row>
    <row r="27" spans="1:6" s="48" customFormat="1" ht="18" customHeight="1" x14ac:dyDescent="0.25">
      <c r="A27" s="27">
        <v>16017</v>
      </c>
      <c r="B27" s="27" t="s">
        <v>147</v>
      </c>
      <c r="C27" s="27" t="s">
        <v>142</v>
      </c>
      <c r="D27" s="28" t="s">
        <v>148</v>
      </c>
      <c r="E27" s="20">
        <v>61.12</v>
      </c>
      <c r="F27" s="29" t="s">
        <v>153</v>
      </c>
    </row>
    <row r="28" spans="1:6" s="48" customFormat="1" ht="18" customHeight="1" x14ac:dyDescent="0.25">
      <c r="A28" s="62" t="s">
        <v>152</v>
      </c>
      <c r="B28" s="63"/>
      <c r="C28" s="63"/>
      <c r="D28" s="64"/>
      <c r="E28" s="42">
        <f>SUM(E13:E27)</f>
        <v>1493.37</v>
      </c>
      <c r="F28" s="26"/>
    </row>
    <row r="29" spans="1:6" s="49" customFormat="1" ht="20.100000000000001" customHeight="1" x14ac:dyDescent="0.25">
      <c r="A29" s="27">
        <v>16317</v>
      </c>
      <c r="B29" s="27" t="s">
        <v>86</v>
      </c>
      <c r="C29" s="27" t="s">
        <v>87</v>
      </c>
      <c r="D29" s="28">
        <v>45219</v>
      </c>
      <c r="E29" s="20">
        <v>475</v>
      </c>
      <c r="F29" s="29" t="s">
        <v>32</v>
      </c>
    </row>
    <row r="30" spans="1:6" s="49" customFormat="1" ht="20.100000000000001" customHeight="1" x14ac:dyDescent="0.25">
      <c r="A30" s="27">
        <v>16317</v>
      </c>
      <c r="B30" s="27" t="s">
        <v>86</v>
      </c>
      <c r="C30" s="27" t="s">
        <v>88</v>
      </c>
      <c r="D30" s="28">
        <v>45246</v>
      </c>
      <c r="E30" s="20">
        <v>58.1</v>
      </c>
      <c r="F30" s="29" t="s">
        <v>32</v>
      </c>
    </row>
    <row r="31" spans="1:6" s="49" customFormat="1" ht="20.100000000000001" customHeight="1" x14ac:dyDescent="0.25">
      <c r="A31" s="27">
        <v>16317</v>
      </c>
      <c r="B31" s="27" t="s">
        <v>86</v>
      </c>
      <c r="C31" s="27" t="s">
        <v>89</v>
      </c>
      <c r="D31" s="28">
        <v>45257</v>
      </c>
      <c r="E31" s="20">
        <v>44.77</v>
      </c>
      <c r="F31" s="29" t="s">
        <v>32</v>
      </c>
    </row>
    <row r="32" spans="1:6" s="49" customFormat="1" ht="20.100000000000001" customHeight="1" x14ac:dyDescent="0.25">
      <c r="A32" s="27">
        <v>16317</v>
      </c>
      <c r="B32" s="27" t="s">
        <v>86</v>
      </c>
      <c r="C32" s="27" t="s">
        <v>90</v>
      </c>
      <c r="D32" s="28">
        <v>45232</v>
      </c>
      <c r="E32" s="20">
        <v>676.7</v>
      </c>
      <c r="F32" s="29" t="s">
        <v>32</v>
      </c>
    </row>
    <row r="33" spans="1:6" s="48" customFormat="1" ht="20.100000000000001" customHeight="1" x14ac:dyDescent="0.25">
      <c r="A33" s="62" t="s">
        <v>91</v>
      </c>
      <c r="B33" s="63"/>
      <c r="C33" s="63"/>
      <c r="D33" s="64"/>
      <c r="E33" s="42">
        <f>SUM(E29:E32)</f>
        <v>1254.5700000000002</v>
      </c>
      <c r="F33" s="26"/>
    </row>
    <row r="34" spans="1:6" s="48" customFormat="1" ht="20.100000000000001" customHeight="1" x14ac:dyDescent="0.25">
      <c r="A34" s="27">
        <v>16633</v>
      </c>
      <c r="B34" s="27" t="s">
        <v>136</v>
      </c>
      <c r="C34" s="27" t="s">
        <v>90</v>
      </c>
      <c r="D34" s="74">
        <v>45289</v>
      </c>
      <c r="E34" s="20">
        <v>50</v>
      </c>
      <c r="F34" s="29" t="s">
        <v>32</v>
      </c>
    </row>
    <row r="35" spans="1:6" s="48" customFormat="1" ht="20.100000000000001" customHeight="1" x14ac:dyDescent="0.25">
      <c r="A35" s="62" t="s">
        <v>137</v>
      </c>
      <c r="B35" s="63"/>
      <c r="C35" s="63"/>
      <c r="D35" s="64"/>
      <c r="E35" s="42">
        <f>E34</f>
        <v>50</v>
      </c>
      <c r="F35" s="26"/>
    </row>
    <row r="36" spans="1:6" x14ac:dyDescent="0.25">
      <c r="A36" s="18">
        <v>48017</v>
      </c>
      <c r="B36" s="17" t="s">
        <v>36</v>
      </c>
      <c r="C36" s="17" t="s">
        <v>30</v>
      </c>
      <c r="D36" s="17" t="s">
        <v>31</v>
      </c>
      <c r="E36" s="36">
        <v>49</v>
      </c>
      <c r="F36" s="29" t="s">
        <v>32</v>
      </c>
    </row>
    <row r="37" spans="1:6" x14ac:dyDescent="0.25">
      <c r="A37" s="18">
        <v>48017</v>
      </c>
      <c r="B37" s="17" t="s">
        <v>36</v>
      </c>
      <c r="C37" s="17" t="s">
        <v>30</v>
      </c>
      <c r="D37" s="17" t="s">
        <v>33</v>
      </c>
      <c r="E37" s="36">
        <v>44.64</v>
      </c>
      <c r="F37" s="29" t="s">
        <v>32</v>
      </c>
    </row>
    <row r="38" spans="1:6" x14ac:dyDescent="0.25">
      <c r="A38" s="18">
        <v>48017</v>
      </c>
      <c r="B38" s="17" t="s">
        <v>36</v>
      </c>
      <c r="C38" s="27" t="s">
        <v>34</v>
      </c>
      <c r="D38" s="28" t="s">
        <v>35</v>
      </c>
      <c r="E38" s="24">
        <v>46.99</v>
      </c>
      <c r="F38" s="29" t="s">
        <v>32</v>
      </c>
    </row>
    <row r="39" spans="1:6" s="46" customFormat="1" x14ac:dyDescent="0.25">
      <c r="A39" s="62" t="s">
        <v>57</v>
      </c>
      <c r="B39" s="63"/>
      <c r="C39" s="63"/>
      <c r="D39" s="64"/>
      <c r="E39" s="43">
        <f>E36+E37+E38</f>
        <v>140.63</v>
      </c>
      <c r="F39" s="26"/>
    </row>
    <row r="40" spans="1:6" x14ac:dyDescent="0.25">
      <c r="A40" s="27">
        <v>19585</v>
      </c>
      <c r="B40" s="27" t="s">
        <v>59</v>
      </c>
      <c r="C40" s="27" t="s">
        <v>37</v>
      </c>
      <c r="D40" s="74" t="s">
        <v>38</v>
      </c>
      <c r="E40" s="24">
        <v>16.559999999999999</v>
      </c>
      <c r="F40" s="29" t="s">
        <v>32</v>
      </c>
    </row>
    <row r="41" spans="1:6" x14ac:dyDescent="0.25">
      <c r="A41" s="27">
        <v>19585</v>
      </c>
      <c r="B41" s="27" t="s">
        <v>59</v>
      </c>
      <c r="C41" s="27" t="s">
        <v>39</v>
      </c>
      <c r="D41" s="30" t="s">
        <v>33</v>
      </c>
      <c r="E41" s="25">
        <v>24.39</v>
      </c>
      <c r="F41" s="29" t="s">
        <v>32</v>
      </c>
    </row>
    <row r="42" spans="1:6" x14ac:dyDescent="0.25">
      <c r="A42" s="27">
        <v>19585</v>
      </c>
      <c r="B42" s="27" t="s">
        <v>59</v>
      </c>
      <c r="C42" s="27" t="s">
        <v>40</v>
      </c>
      <c r="D42" s="30" t="s">
        <v>41</v>
      </c>
      <c r="E42" s="25">
        <v>375</v>
      </c>
      <c r="F42" s="29" t="s">
        <v>32</v>
      </c>
    </row>
    <row r="43" spans="1:6" s="46" customFormat="1" x14ac:dyDescent="0.25">
      <c r="A43" s="62" t="s">
        <v>58</v>
      </c>
      <c r="B43" s="63"/>
      <c r="C43" s="63"/>
      <c r="D43" s="64"/>
      <c r="E43" s="45">
        <f>E42+E41+E40</f>
        <v>415.95</v>
      </c>
      <c r="F43" s="26"/>
    </row>
    <row r="44" spans="1:6" ht="18" customHeight="1" x14ac:dyDescent="0.25">
      <c r="A44" s="27">
        <v>75582</v>
      </c>
      <c r="B44" s="27" t="s">
        <v>42</v>
      </c>
      <c r="C44" s="31" t="s">
        <v>43</v>
      </c>
      <c r="D44" s="30">
        <v>27.112023000000001</v>
      </c>
      <c r="E44" s="25">
        <v>146.30000000000001</v>
      </c>
      <c r="F44" s="29" t="s">
        <v>56</v>
      </c>
    </row>
    <row r="45" spans="1:6" ht="18" customHeight="1" x14ac:dyDescent="0.25">
      <c r="A45" s="27">
        <v>75582</v>
      </c>
      <c r="B45" s="27" t="s">
        <v>42</v>
      </c>
      <c r="C45" s="31" t="s">
        <v>44</v>
      </c>
      <c r="D45" s="30" t="s">
        <v>45</v>
      </c>
      <c r="E45" s="25">
        <v>530</v>
      </c>
      <c r="F45" s="29" t="s">
        <v>56</v>
      </c>
    </row>
    <row r="46" spans="1:6" ht="18" customHeight="1" x14ac:dyDescent="0.25">
      <c r="A46" s="27">
        <v>75582</v>
      </c>
      <c r="B46" s="27" t="s">
        <v>42</v>
      </c>
      <c r="C46" s="31" t="s">
        <v>46</v>
      </c>
      <c r="D46" s="30" t="s">
        <v>47</v>
      </c>
      <c r="E46" s="25">
        <v>403.4</v>
      </c>
      <c r="F46" s="29" t="s">
        <v>56</v>
      </c>
    </row>
    <row r="47" spans="1:6" ht="18" customHeight="1" x14ac:dyDescent="0.25">
      <c r="A47" s="27">
        <v>75582</v>
      </c>
      <c r="B47" s="27" t="s">
        <v>42</v>
      </c>
      <c r="C47" s="31" t="s">
        <v>48</v>
      </c>
      <c r="D47" s="32" t="s">
        <v>49</v>
      </c>
      <c r="E47" s="25">
        <v>406.47</v>
      </c>
      <c r="F47" s="29" t="s">
        <v>56</v>
      </c>
    </row>
    <row r="48" spans="1:6" ht="18" customHeight="1" x14ac:dyDescent="0.25">
      <c r="A48" s="27">
        <v>75582</v>
      </c>
      <c r="B48" s="27" t="s">
        <v>42</v>
      </c>
      <c r="C48" s="33" t="s">
        <v>50</v>
      </c>
      <c r="D48" s="32" t="s">
        <v>51</v>
      </c>
      <c r="E48" s="25">
        <v>497</v>
      </c>
      <c r="F48" s="29" t="s">
        <v>56</v>
      </c>
    </row>
    <row r="49" spans="1:6" ht="18" customHeight="1" x14ac:dyDescent="0.25">
      <c r="A49" s="27">
        <v>75582</v>
      </c>
      <c r="B49" s="27" t="s">
        <v>42</v>
      </c>
      <c r="C49" s="33" t="s">
        <v>52</v>
      </c>
      <c r="D49" s="32">
        <v>45282</v>
      </c>
      <c r="E49" s="25">
        <v>47.4</v>
      </c>
      <c r="F49" s="29" t="s">
        <v>56</v>
      </c>
    </row>
    <row r="50" spans="1:6" ht="18" customHeight="1" x14ac:dyDescent="0.25">
      <c r="A50" s="27">
        <v>75582</v>
      </c>
      <c r="B50" s="27" t="s">
        <v>42</v>
      </c>
      <c r="C50" s="33" t="s">
        <v>53</v>
      </c>
      <c r="D50" s="32">
        <v>45288</v>
      </c>
      <c r="E50" s="25">
        <v>370.05</v>
      </c>
      <c r="F50" s="29" t="s">
        <v>56</v>
      </c>
    </row>
    <row r="51" spans="1:6" ht="18" customHeight="1" x14ac:dyDescent="0.25">
      <c r="A51" s="27">
        <v>75582</v>
      </c>
      <c r="B51" s="27" t="s">
        <v>42</v>
      </c>
      <c r="C51" s="33" t="s">
        <v>48</v>
      </c>
      <c r="D51" s="32">
        <v>45291</v>
      </c>
      <c r="E51" s="25">
        <v>445.87</v>
      </c>
      <c r="F51" s="29" t="s">
        <v>56</v>
      </c>
    </row>
    <row r="52" spans="1:6" ht="18" customHeight="1" x14ac:dyDescent="0.25">
      <c r="A52" s="27">
        <v>75581</v>
      </c>
      <c r="B52" s="47" t="s">
        <v>61</v>
      </c>
      <c r="C52" s="33" t="s">
        <v>34</v>
      </c>
      <c r="D52" s="32">
        <v>45261</v>
      </c>
      <c r="E52" s="25">
        <v>16.63</v>
      </c>
      <c r="F52" s="29" t="s">
        <v>56</v>
      </c>
    </row>
    <row r="53" spans="1:6" ht="18" customHeight="1" x14ac:dyDescent="0.25">
      <c r="A53" s="27">
        <v>75581</v>
      </c>
      <c r="B53" s="47" t="s">
        <v>61</v>
      </c>
      <c r="C53" s="33" t="s">
        <v>55</v>
      </c>
      <c r="D53" s="32">
        <v>45275</v>
      </c>
      <c r="E53" s="25">
        <v>91.89</v>
      </c>
      <c r="F53" s="29" t="s">
        <v>56</v>
      </c>
    </row>
    <row r="54" spans="1:6" s="46" customFormat="1" x14ac:dyDescent="0.25">
      <c r="A54" s="62" t="s">
        <v>60</v>
      </c>
      <c r="B54" s="63"/>
      <c r="C54" s="63"/>
      <c r="D54" s="64"/>
      <c r="E54" s="45">
        <f>E44+E45+E46+E47+E48+E49+E50+E51+E52+E53</f>
        <v>2955.0099999999998</v>
      </c>
      <c r="F54" s="26"/>
    </row>
    <row r="55" spans="1:6" x14ac:dyDescent="0.25">
      <c r="A55" s="27">
        <v>633</v>
      </c>
      <c r="B55" s="27" t="s">
        <v>64</v>
      </c>
      <c r="C55" s="33" t="s">
        <v>65</v>
      </c>
      <c r="D55" s="32" t="s">
        <v>66</v>
      </c>
      <c r="E55" s="25">
        <v>132.75</v>
      </c>
      <c r="F55" s="29" t="s">
        <v>67</v>
      </c>
    </row>
    <row r="56" spans="1:6" x14ac:dyDescent="0.25">
      <c r="A56" s="27">
        <v>633</v>
      </c>
      <c r="B56" s="27" t="s">
        <v>64</v>
      </c>
      <c r="C56" s="33" t="s">
        <v>65</v>
      </c>
      <c r="D56" s="32" t="s">
        <v>68</v>
      </c>
      <c r="E56" s="25">
        <v>24.3</v>
      </c>
      <c r="F56" s="29" t="s">
        <v>67</v>
      </c>
    </row>
    <row r="57" spans="1:6" x14ac:dyDescent="0.25">
      <c r="A57" s="27">
        <v>633</v>
      </c>
      <c r="B57" s="27" t="s">
        <v>64</v>
      </c>
      <c r="C57" s="33" t="s">
        <v>69</v>
      </c>
      <c r="D57" s="32" t="s">
        <v>70</v>
      </c>
      <c r="E57" s="25">
        <v>49.5</v>
      </c>
      <c r="F57" s="29" t="s">
        <v>67</v>
      </c>
    </row>
    <row r="58" spans="1:6" x14ac:dyDescent="0.25">
      <c r="A58" s="27">
        <v>633</v>
      </c>
      <c r="B58" s="27" t="s">
        <v>64</v>
      </c>
      <c r="C58" s="33" t="s">
        <v>71</v>
      </c>
      <c r="D58" s="32" t="s">
        <v>72</v>
      </c>
      <c r="E58" s="25">
        <v>44.82</v>
      </c>
      <c r="F58" s="29" t="s">
        <v>67</v>
      </c>
    </row>
    <row r="59" spans="1:6" x14ac:dyDescent="0.25">
      <c r="A59" s="27">
        <v>633</v>
      </c>
      <c r="B59" s="27" t="s">
        <v>64</v>
      </c>
      <c r="C59" s="33" t="s">
        <v>71</v>
      </c>
      <c r="D59" s="32" t="s">
        <v>72</v>
      </c>
      <c r="E59" s="25">
        <v>44.68</v>
      </c>
      <c r="F59" s="29" t="s">
        <v>67</v>
      </c>
    </row>
    <row r="60" spans="1:6" x14ac:dyDescent="0.25">
      <c r="A60" s="27">
        <v>633</v>
      </c>
      <c r="B60" s="27" t="s">
        <v>64</v>
      </c>
      <c r="C60" s="33" t="s">
        <v>71</v>
      </c>
      <c r="D60" s="32" t="s">
        <v>33</v>
      </c>
      <c r="E60" s="25">
        <v>44.68</v>
      </c>
      <c r="F60" s="29" t="s">
        <v>67</v>
      </c>
    </row>
    <row r="61" spans="1:6" x14ac:dyDescent="0.25">
      <c r="A61" s="27">
        <v>633</v>
      </c>
      <c r="B61" s="27" t="s">
        <v>64</v>
      </c>
      <c r="C61" s="33" t="s">
        <v>71</v>
      </c>
      <c r="D61" s="32">
        <v>45289</v>
      </c>
      <c r="E61" s="25">
        <v>44.95</v>
      </c>
      <c r="F61" s="29" t="s">
        <v>67</v>
      </c>
    </row>
    <row r="62" spans="1:6" x14ac:dyDescent="0.25">
      <c r="A62" s="72">
        <v>633</v>
      </c>
      <c r="B62" s="39" t="s">
        <v>64</v>
      </c>
      <c r="C62" s="33" t="s">
        <v>65</v>
      </c>
      <c r="D62" s="73">
        <v>45209</v>
      </c>
      <c r="E62" s="25">
        <v>107.1</v>
      </c>
      <c r="F62" s="29"/>
    </row>
    <row r="63" spans="1:6" s="46" customFormat="1" x14ac:dyDescent="0.25">
      <c r="A63" s="62" t="s">
        <v>73</v>
      </c>
      <c r="B63" s="63"/>
      <c r="C63" s="63"/>
      <c r="D63" s="64"/>
      <c r="E63" s="45">
        <f>SUM(E55:E62)</f>
        <v>492.78</v>
      </c>
      <c r="F63" s="29"/>
    </row>
    <row r="64" spans="1:6" s="46" customFormat="1" x14ac:dyDescent="0.25">
      <c r="A64" s="72">
        <v>74000</v>
      </c>
      <c r="B64" s="39" t="s">
        <v>158</v>
      </c>
      <c r="C64" s="39" t="s">
        <v>50</v>
      </c>
      <c r="D64" s="75">
        <v>45289</v>
      </c>
      <c r="E64" s="25">
        <v>3198</v>
      </c>
      <c r="F64" s="29" t="s">
        <v>67</v>
      </c>
    </row>
    <row r="65" spans="1:6" s="46" customFormat="1" x14ac:dyDescent="0.25">
      <c r="A65" s="62" t="s">
        <v>159</v>
      </c>
      <c r="B65" s="63"/>
      <c r="C65" s="63"/>
      <c r="D65" s="64"/>
      <c r="E65" s="45">
        <f>E64</f>
        <v>3198</v>
      </c>
      <c r="F65" s="29"/>
    </row>
    <row r="66" spans="1:6" s="35" customFormat="1" x14ac:dyDescent="0.25">
      <c r="A66" s="27">
        <v>85017</v>
      </c>
      <c r="B66" s="27" t="s">
        <v>138</v>
      </c>
      <c r="C66" s="27" t="s">
        <v>65</v>
      </c>
      <c r="D66" s="74">
        <v>45289</v>
      </c>
      <c r="E66" s="25">
        <v>90.9</v>
      </c>
      <c r="F66" s="29" t="s">
        <v>67</v>
      </c>
    </row>
    <row r="67" spans="1:6" s="46" customFormat="1" x14ac:dyDescent="0.25">
      <c r="A67" s="62" t="s">
        <v>139</v>
      </c>
      <c r="B67" s="63"/>
      <c r="C67" s="63"/>
      <c r="D67" s="64"/>
      <c r="E67" s="45">
        <f>E66</f>
        <v>90.9</v>
      </c>
      <c r="F67" s="29"/>
    </row>
    <row r="68" spans="1:6" x14ac:dyDescent="0.25">
      <c r="A68" s="27"/>
      <c r="B68" s="27" t="s">
        <v>201</v>
      </c>
      <c r="C68" s="31" t="s">
        <v>167</v>
      </c>
      <c r="D68" s="32" t="s">
        <v>223</v>
      </c>
      <c r="E68" s="25">
        <v>499.98</v>
      </c>
      <c r="F68" s="29" t="s">
        <v>234</v>
      </c>
    </row>
    <row r="69" spans="1:6" x14ac:dyDescent="0.25">
      <c r="A69" s="27"/>
      <c r="B69" s="27" t="s">
        <v>202</v>
      </c>
      <c r="C69" s="31" t="s">
        <v>168</v>
      </c>
      <c r="D69" s="32"/>
      <c r="E69" s="25">
        <v>241.5</v>
      </c>
      <c r="F69" s="29" t="s">
        <v>234</v>
      </c>
    </row>
    <row r="70" spans="1:6" x14ac:dyDescent="0.25">
      <c r="A70" s="27"/>
      <c r="B70" s="27" t="s">
        <v>202</v>
      </c>
      <c r="C70" s="31" t="s">
        <v>169</v>
      </c>
      <c r="D70" s="32"/>
      <c r="E70" s="25">
        <v>241.5</v>
      </c>
      <c r="F70" s="29" t="s">
        <v>234</v>
      </c>
    </row>
    <row r="71" spans="1:6" x14ac:dyDescent="0.25">
      <c r="A71" s="27"/>
      <c r="B71" s="27" t="s">
        <v>202</v>
      </c>
      <c r="C71" s="31" t="s">
        <v>168</v>
      </c>
      <c r="D71" s="32"/>
      <c r="E71" s="25">
        <v>241.5</v>
      </c>
      <c r="F71" s="29" t="s">
        <v>234</v>
      </c>
    </row>
    <row r="72" spans="1:6" x14ac:dyDescent="0.25">
      <c r="A72" s="27"/>
      <c r="B72" s="27" t="s">
        <v>202</v>
      </c>
      <c r="C72" s="31" t="s">
        <v>169</v>
      </c>
      <c r="D72" s="32"/>
      <c r="E72" s="25">
        <v>241.5</v>
      </c>
      <c r="F72" s="29" t="s">
        <v>234</v>
      </c>
    </row>
    <row r="73" spans="1:6" x14ac:dyDescent="0.25">
      <c r="A73" s="27"/>
      <c r="B73" s="27" t="s">
        <v>203</v>
      </c>
      <c r="C73" s="31" t="s">
        <v>170</v>
      </c>
      <c r="D73" s="32" t="s">
        <v>224</v>
      </c>
      <c r="E73" s="25">
        <v>13</v>
      </c>
      <c r="F73" s="29" t="s">
        <v>234</v>
      </c>
    </row>
    <row r="74" spans="1:6" x14ac:dyDescent="0.25">
      <c r="A74" s="27"/>
      <c r="B74" s="27" t="s">
        <v>204</v>
      </c>
      <c r="C74" s="31" t="s">
        <v>170</v>
      </c>
      <c r="D74" s="32" t="s">
        <v>224</v>
      </c>
      <c r="E74" s="25">
        <v>13</v>
      </c>
      <c r="F74" s="29" t="s">
        <v>234</v>
      </c>
    </row>
    <row r="75" spans="1:6" x14ac:dyDescent="0.25">
      <c r="A75" s="27"/>
      <c r="B75" s="27" t="s">
        <v>205</v>
      </c>
      <c r="C75" s="31" t="s">
        <v>170</v>
      </c>
      <c r="D75" s="32" t="s">
        <v>225</v>
      </c>
      <c r="E75" s="25">
        <v>13</v>
      </c>
      <c r="F75" s="29" t="s">
        <v>234</v>
      </c>
    </row>
    <row r="76" spans="1:6" x14ac:dyDescent="0.25">
      <c r="A76" s="27"/>
      <c r="B76" s="27" t="s">
        <v>203</v>
      </c>
      <c r="C76" s="31" t="s">
        <v>171</v>
      </c>
      <c r="D76" s="32" t="s">
        <v>223</v>
      </c>
      <c r="E76" s="25">
        <v>68.989999999999995</v>
      </c>
      <c r="F76" s="29" t="s">
        <v>234</v>
      </c>
    </row>
    <row r="77" spans="1:6" x14ac:dyDescent="0.25">
      <c r="A77" s="27"/>
      <c r="B77" s="27" t="s">
        <v>206</v>
      </c>
      <c r="C77" s="31" t="s">
        <v>172</v>
      </c>
      <c r="D77" s="32" t="s">
        <v>164</v>
      </c>
      <c r="E77" s="25">
        <v>36.31</v>
      </c>
      <c r="F77" s="29" t="s">
        <v>234</v>
      </c>
    </row>
    <row r="78" spans="1:6" x14ac:dyDescent="0.25">
      <c r="A78" s="27"/>
      <c r="B78" s="27" t="s">
        <v>207</v>
      </c>
      <c r="C78" s="31" t="s">
        <v>170</v>
      </c>
      <c r="D78" s="32" t="s">
        <v>164</v>
      </c>
      <c r="E78" s="25">
        <v>13</v>
      </c>
      <c r="F78" s="29" t="s">
        <v>234</v>
      </c>
    </row>
    <row r="79" spans="1:6" x14ac:dyDescent="0.25">
      <c r="A79" s="27"/>
      <c r="B79" s="27" t="s">
        <v>208</v>
      </c>
      <c r="C79" s="31" t="s">
        <v>170</v>
      </c>
      <c r="D79" s="32" t="s">
        <v>164</v>
      </c>
      <c r="E79" s="25">
        <v>13</v>
      </c>
      <c r="F79" s="29" t="s">
        <v>234</v>
      </c>
    </row>
    <row r="80" spans="1:6" x14ac:dyDescent="0.25">
      <c r="A80" s="27"/>
      <c r="B80" s="27" t="s">
        <v>209</v>
      </c>
      <c r="C80" s="31" t="s">
        <v>173</v>
      </c>
      <c r="D80" s="32" t="s">
        <v>47</v>
      </c>
      <c r="E80" s="25">
        <v>300</v>
      </c>
      <c r="F80" s="29" t="s">
        <v>234</v>
      </c>
    </row>
    <row r="81" spans="1:6" x14ac:dyDescent="0.25">
      <c r="A81" s="27"/>
      <c r="B81" s="27" t="s">
        <v>210</v>
      </c>
      <c r="C81" s="31" t="s">
        <v>174</v>
      </c>
      <c r="D81" s="32" t="s">
        <v>47</v>
      </c>
      <c r="E81" s="25">
        <v>205.05</v>
      </c>
      <c r="F81" s="29" t="s">
        <v>234</v>
      </c>
    </row>
    <row r="82" spans="1:6" x14ac:dyDescent="0.25">
      <c r="A82" s="27"/>
      <c r="B82" s="27" t="s">
        <v>211</v>
      </c>
      <c r="C82" s="31" t="s">
        <v>175</v>
      </c>
      <c r="D82" s="32" t="s">
        <v>75</v>
      </c>
      <c r="E82" s="25">
        <v>256.98</v>
      </c>
      <c r="F82" s="29" t="s">
        <v>234</v>
      </c>
    </row>
    <row r="83" spans="1:6" x14ac:dyDescent="0.25">
      <c r="A83" s="27"/>
      <c r="B83" s="27" t="s">
        <v>212</v>
      </c>
      <c r="C83" s="31" t="s">
        <v>177</v>
      </c>
      <c r="D83" s="32" t="s">
        <v>226</v>
      </c>
      <c r="E83" s="25">
        <v>1116</v>
      </c>
      <c r="F83" s="29" t="s">
        <v>234</v>
      </c>
    </row>
    <row r="84" spans="1:6" x14ac:dyDescent="0.25">
      <c r="A84" s="27"/>
      <c r="B84" s="27" t="s">
        <v>203</v>
      </c>
      <c r="C84" s="31" t="s">
        <v>177</v>
      </c>
      <c r="D84" s="32" t="s">
        <v>163</v>
      </c>
      <c r="E84" s="25">
        <v>990</v>
      </c>
      <c r="F84" s="29" t="s">
        <v>234</v>
      </c>
    </row>
    <row r="85" spans="1:6" x14ac:dyDescent="0.25">
      <c r="A85" s="27"/>
      <c r="B85" s="27" t="s">
        <v>202</v>
      </c>
      <c r="C85" s="31" t="s">
        <v>177</v>
      </c>
      <c r="D85" s="32" t="s">
        <v>163</v>
      </c>
      <c r="E85" s="25">
        <v>1170</v>
      </c>
      <c r="F85" s="29" t="s">
        <v>234</v>
      </c>
    </row>
    <row r="86" spans="1:6" x14ac:dyDescent="0.25">
      <c r="A86" s="27"/>
      <c r="B86" s="27" t="s">
        <v>213</v>
      </c>
      <c r="C86" s="31" t="s">
        <v>177</v>
      </c>
      <c r="D86" s="32" t="s">
        <v>163</v>
      </c>
      <c r="E86" s="25">
        <v>1100</v>
      </c>
      <c r="F86" s="29" t="s">
        <v>234</v>
      </c>
    </row>
    <row r="87" spans="1:6" x14ac:dyDescent="0.25">
      <c r="A87" s="27"/>
      <c r="B87" s="27" t="s">
        <v>203</v>
      </c>
      <c r="C87" s="31" t="s">
        <v>177</v>
      </c>
      <c r="D87" s="32" t="s">
        <v>163</v>
      </c>
      <c r="E87" s="25">
        <v>1170</v>
      </c>
      <c r="F87" s="29" t="s">
        <v>234</v>
      </c>
    </row>
    <row r="88" spans="1:6" x14ac:dyDescent="0.25">
      <c r="A88" s="27"/>
      <c r="B88" s="27" t="s">
        <v>214</v>
      </c>
      <c r="C88" s="31" t="s">
        <v>177</v>
      </c>
      <c r="D88" s="32" t="s">
        <v>163</v>
      </c>
      <c r="E88" s="25">
        <v>1080</v>
      </c>
      <c r="F88" s="29" t="s">
        <v>234</v>
      </c>
    </row>
    <row r="89" spans="1:6" x14ac:dyDescent="0.25">
      <c r="A89" s="27"/>
      <c r="B89" s="27" t="s">
        <v>213</v>
      </c>
      <c r="C89" s="31" t="s">
        <v>177</v>
      </c>
      <c r="D89" s="32" t="s">
        <v>163</v>
      </c>
      <c r="E89" s="25">
        <v>1000</v>
      </c>
      <c r="F89" s="29" t="s">
        <v>234</v>
      </c>
    </row>
    <row r="90" spans="1:6" x14ac:dyDescent="0.25">
      <c r="A90" s="27"/>
      <c r="B90" s="27" t="s">
        <v>213</v>
      </c>
      <c r="C90" s="31" t="s">
        <v>178</v>
      </c>
      <c r="D90" s="32" t="s">
        <v>163</v>
      </c>
      <c r="E90" s="25">
        <v>585</v>
      </c>
      <c r="F90" s="29" t="s">
        <v>234</v>
      </c>
    </row>
    <row r="91" spans="1:6" x14ac:dyDescent="0.25">
      <c r="A91" s="27"/>
      <c r="B91" s="27" t="s">
        <v>213</v>
      </c>
      <c r="C91" s="31" t="s">
        <v>177</v>
      </c>
      <c r="D91" s="32" t="s">
        <v>163</v>
      </c>
      <c r="E91" s="25">
        <v>900</v>
      </c>
      <c r="F91" s="29" t="s">
        <v>234</v>
      </c>
    </row>
    <row r="92" spans="1:6" x14ac:dyDescent="0.25">
      <c r="A92" s="27"/>
      <c r="B92" s="27" t="s">
        <v>212</v>
      </c>
      <c r="C92" s="31" t="s">
        <v>177</v>
      </c>
      <c r="D92" s="32" t="s">
        <v>163</v>
      </c>
      <c r="E92" s="25">
        <v>810</v>
      </c>
      <c r="F92" s="29" t="s">
        <v>234</v>
      </c>
    </row>
    <row r="93" spans="1:6" x14ac:dyDescent="0.25">
      <c r="A93" s="27"/>
      <c r="B93" s="27" t="s">
        <v>215</v>
      </c>
      <c r="C93" s="31" t="s">
        <v>179</v>
      </c>
      <c r="D93" s="32" t="s">
        <v>163</v>
      </c>
      <c r="E93" s="25">
        <v>20.399999999999999</v>
      </c>
      <c r="F93" s="29" t="s">
        <v>234</v>
      </c>
    </row>
    <row r="94" spans="1:6" x14ac:dyDescent="0.25">
      <c r="A94" s="27"/>
      <c r="B94" s="27" t="s">
        <v>215</v>
      </c>
      <c r="C94" s="31" t="s">
        <v>180</v>
      </c>
      <c r="D94" s="32" t="s">
        <v>163</v>
      </c>
      <c r="E94" s="25">
        <v>78.540000000000006</v>
      </c>
      <c r="F94" s="29" t="s">
        <v>234</v>
      </c>
    </row>
    <row r="95" spans="1:6" x14ac:dyDescent="0.25">
      <c r="A95" s="27"/>
      <c r="B95" s="27" t="s">
        <v>215</v>
      </c>
      <c r="C95" s="31" t="s">
        <v>180</v>
      </c>
      <c r="D95" s="32" t="s">
        <v>163</v>
      </c>
      <c r="E95" s="25">
        <v>153.56</v>
      </c>
      <c r="F95" s="29" t="s">
        <v>234</v>
      </c>
    </row>
    <row r="96" spans="1:6" x14ac:dyDescent="0.25">
      <c r="A96" s="27"/>
      <c r="B96" s="27" t="s">
        <v>216</v>
      </c>
      <c r="C96" s="31" t="s">
        <v>181</v>
      </c>
      <c r="D96" s="32" t="s">
        <v>227</v>
      </c>
      <c r="E96" s="25">
        <v>575</v>
      </c>
      <c r="F96" s="29" t="s">
        <v>234</v>
      </c>
    </row>
    <row r="97" spans="1:6" x14ac:dyDescent="0.25">
      <c r="A97" s="27"/>
      <c r="B97" s="27" t="s">
        <v>202</v>
      </c>
      <c r="C97" s="31" t="s">
        <v>182</v>
      </c>
      <c r="D97" s="32" t="s">
        <v>163</v>
      </c>
      <c r="E97" s="25">
        <v>1478</v>
      </c>
      <c r="F97" s="29" t="s">
        <v>234</v>
      </c>
    </row>
    <row r="98" spans="1:6" x14ac:dyDescent="0.25">
      <c r="A98" s="27"/>
      <c r="B98" s="27" t="s">
        <v>217</v>
      </c>
      <c r="C98" s="31" t="s">
        <v>183</v>
      </c>
      <c r="D98" s="32" t="s">
        <v>228</v>
      </c>
      <c r="E98" s="25">
        <v>265.5</v>
      </c>
      <c r="F98" s="29" t="s">
        <v>234</v>
      </c>
    </row>
    <row r="99" spans="1:6" x14ac:dyDescent="0.25">
      <c r="A99" s="27"/>
      <c r="B99" s="27" t="s">
        <v>215</v>
      </c>
      <c r="C99" s="31" t="s">
        <v>184</v>
      </c>
      <c r="D99" s="32" t="s">
        <v>229</v>
      </c>
      <c r="E99" s="25">
        <v>254.8</v>
      </c>
      <c r="F99" s="29" t="s">
        <v>234</v>
      </c>
    </row>
    <row r="100" spans="1:6" x14ac:dyDescent="0.25">
      <c r="A100" s="27"/>
      <c r="B100" s="27" t="s">
        <v>208</v>
      </c>
      <c r="C100" s="31" t="s">
        <v>174</v>
      </c>
      <c r="D100" s="32" t="s">
        <v>45</v>
      </c>
      <c r="E100" s="25">
        <v>136.69999999999999</v>
      </c>
      <c r="F100" s="29" t="s">
        <v>234</v>
      </c>
    </row>
    <row r="101" spans="1:6" x14ac:dyDescent="0.25">
      <c r="A101" s="27"/>
      <c r="B101" s="27" t="s">
        <v>208</v>
      </c>
      <c r="C101" s="31" t="s">
        <v>180</v>
      </c>
      <c r="D101" s="32" t="s">
        <v>230</v>
      </c>
      <c r="E101" s="25">
        <v>290.82</v>
      </c>
      <c r="F101" s="29" t="s">
        <v>234</v>
      </c>
    </row>
    <row r="102" spans="1:6" x14ac:dyDescent="0.25">
      <c r="A102" s="27"/>
      <c r="B102" s="27" t="s">
        <v>202</v>
      </c>
      <c r="C102" s="31" t="s">
        <v>177</v>
      </c>
      <c r="D102" s="32" t="s">
        <v>163</v>
      </c>
      <c r="E102" s="25">
        <v>1300</v>
      </c>
      <c r="F102" s="29" t="s">
        <v>234</v>
      </c>
    </row>
    <row r="103" spans="1:6" x14ac:dyDescent="0.25">
      <c r="A103" s="27"/>
      <c r="B103" s="27" t="s">
        <v>203</v>
      </c>
      <c r="C103" s="31" t="s">
        <v>177</v>
      </c>
      <c r="D103" s="32" t="s">
        <v>163</v>
      </c>
      <c r="E103" s="25">
        <v>1300</v>
      </c>
      <c r="F103" s="29" t="s">
        <v>234</v>
      </c>
    </row>
    <row r="104" spans="1:6" x14ac:dyDescent="0.25">
      <c r="A104" s="27"/>
      <c r="B104" s="27" t="s">
        <v>202</v>
      </c>
      <c r="C104" s="31" t="s">
        <v>185</v>
      </c>
      <c r="D104" s="32" t="s">
        <v>163</v>
      </c>
      <c r="E104" s="25">
        <v>247.5</v>
      </c>
      <c r="F104" s="29" t="s">
        <v>234</v>
      </c>
    </row>
    <row r="105" spans="1:6" x14ac:dyDescent="0.25">
      <c r="A105" s="27"/>
      <c r="B105" s="27" t="s">
        <v>205</v>
      </c>
      <c r="C105" s="31" t="s">
        <v>186</v>
      </c>
      <c r="D105" s="32" t="s">
        <v>163</v>
      </c>
      <c r="E105" s="25">
        <v>765</v>
      </c>
      <c r="F105" s="29" t="s">
        <v>234</v>
      </c>
    </row>
    <row r="106" spans="1:6" x14ac:dyDescent="0.25">
      <c r="A106" s="27"/>
      <c r="B106" s="27" t="s">
        <v>205</v>
      </c>
      <c r="C106" s="31" t="s">
        <v>186</v>
      </c>
      <c r="D106" s="32" t="s">
        <v>163</v>
      </c>
      <c r="E106" s="25">
        <v>990</v>
      </c>
      <c r="F106" s="29" t="s">
        <v>234</v>
      </c>
    </row>
    <row r="107" spans="1:6" x14ac:dyDescent="0.25">
      <c r="A107" s="27"/>
      <c r="B107" s="27" t="s">
        <v>202</v>
      </c>
      <c r="C107" s="31" t="s">
        <v>187</v>
      </c>
      <c r="D107" s="32" t="s">
        <v>163</v>
      </c>
      <c r="E107" s="25">
        <v>19.8</v>
      </c>
      <c r="F107" s="29" t="s">
        <v>234</v>
      </c>
    </row>
    <row r="108" spans="1:6" x14ac:dyDescent="0.25">
      <c r="A108" s="27"/>
      <c r="B108" s="27" t="s">
        <v>202</v>
      </c>
      <c r="C108" s="31" t="s">
        <v>187</v>
      </c>
      <c r="D108" s="32" t="s">
        <v>163</v>
      </c>
      <c r="E108" s="25">
        <v>32.76</v>
      </c>
      <c r="F108" s="29" t="s">
        <v>234</v>
      </c>
    </row>
    <row r="109" spans="1:6" x14ac:dyDescent="0.25">
      <c r="A109" s="27"/>
      <c r="B109" s="27" t="s">
        <v>202</v>
      </c>
      <c r="C109" s="31" t="s">
        <v>187</v>
      </c>
      <c r="D109" s="32" t="s">
        <v>163</v>
      </c>
      <c r="E109" s="25">
        <v>65.7</v>
      </c>
      <c r="F109" s="29" t="s">
        <v>234</v>
      </c>
    </row>
    <row r="110" spans="1:6" x14ac:dyDescent="0.25">
      <c r="A110" s="27"/>
      <c r="B110" s="27" t="s">
        <v>202</v>
      </c>
      <c r="C110" s="31" t="s">
        <v>187</v>
      </c>
      <c r="D110" s="32" t="s">
        <v>163</v>
      </c>
      <c r="E110" s="25">
        <v>35.1</v>
      </c>
      <c r="F110" s="29" t="s">
        <v>234</v>
      </c>
    </row>
    <row r="111" spans="1:6" x14ac:dyDescent="0.25">
      <c r="A111" s="27"/>
      <c r="B111" s="27" t="s">
        <v>202</v>
      </c>
      <c r="C111" s="31" t="s">
        <v>187</v>
      </c>
      <c r="D111" s="32" t="s">
        <v>163</v>
      </c>
      <c r="E111" s="25">
        <v>74.430000000000007</v>
      </c>
      <c r="F111" s="29" t="s">
        <v>234</v>
      </c>
    </row>
    <row r="112" spans="1:6" x14ac:dyDescent="0.25">
      <c r="A112" s="27"/>
      <c r="B112" s="27" t="s">
        <v>210</v>
      </c>
      <c r="C112" s="31" t="s">
        <v>39</v>
      </c>
      <c r="D112" s="32" t="s">
        <v>163</v>
      </c>
      <c r="E112" s="25">
        <v>157.22999999999999</v>
      </c>
      <c r="F112" s="29" t="s">
        <v>234</v>
      </c>
    </row>
    <row r="113" spans="1:6" x14ac:dyDescent="0.25">
      <c r="A113" s="27"/>
      <c r="B113" s="27"/>
      <c r="C113" s="31" t="s">
        <v>188</v>
      </c>
      <c r="D113" s="32" t="s">
        <v>163</v>
      </c>
      <c r="E113" s="25">
        <v>188.01</v>
      </c>
      <c r="F113" s="29" t="s">
        <v>234</v>
      </c>
    </row>
    <row r="114" spans="1:6" x14ac:dyDescent="0.25">
      <c r="A114" s="27"/>
      <c r="B114" s="27" t="s">
        <v>202</v>
      </c>
      <c r="C114" s="31" t="s">
        <v>175</v>
      </c>
      <c r="D114" s="32" t="s">
        <v>163</v>
      </c>
      <c r="E114" s="25">
        <v>121.74</v>
      </c>
      <c r="F114" s="29" t="s">
        <v>234</v>
      </c>
    </row>
    <row r="115" spans="1:6" x14ac:dyDescent="0.25">
      <c r="A115" s="27"/>
      <c r="B115" s="27" t="s">
        <v>202</v>
      </c>
      <c r="C115" s="31" t="s">
        <v>189</v>
      </c>
      <c r="D115" s="32" t="s">
        <v>163</v>
      </c>
      <c r="E115" s="25">
        <v>45.6</v>
      </c>
      <c r="F115" s="29" t="s">
        <v>234</v>
      </c>
    </row>
    <row r="116" spans="1:6" x14ac:dyDescent="0.25">
      <c r="A116" s="27"/>
      <c r="B116" s="27" t="s">
        <v>202</v>
      </c>
      <c r="C116" s="31" t="s">
        <v>189</v>
      </c>
      <c r="D116" s="32" t="s">
        <v>163</v>
      </c>
      <c r="E116" s="25">
        <v>86.8</v>
      </c>
      <c r="F116" s="29" t="s">
        <v>234</v>
      </c>
    </row>
    <row r="117" spans="1:6" x14ac:dyDescent="0.25">
      <c r="A117" s="27"/>
      <c r="B117" s="27" t="s">
        <v>202</v>
      </c>
      <c r="C117" s="31" t="s">
        <v>189</v>
      </c>
      <c r="D117" s="32" t="s">
        <v>163</v>
      </c>
      <c r="E117" s="25">
        <v>40</v>
      </c>
      <c r="F117" s="29" t="s">
        <v>234</v>
      </c>
    </row>
    <row r="118" spans="1:6" x14ac:dyDescent="0.25">
      <c r="A118" s="27"/>
      <c r="B118" s="27" t="s">
        <v>202</v>
      </c>
      <c r="C118" s="31" t="s">
        <v>189</v>
      </c>
      <c r="D118" s="32" t="s">
        <v>163</v>
      </c>
      <c r="E118" s="25">
        <v>67.900000000000006</v>
      </c>
      <c r="F118" s="29" t="s">
        <v>234</v>
      </c>
    </row>
    <row r="119" spans="1:6" x14ac:dyDescent="0.25">
      <c r="A119" s="27"/>
      <c r="B119" s="27" t="s">
        <v>202</v>
      </c>
      <c r="C119" s="31" t="s">
        <v>187</v>
      </c>
      <c r="D119" s="32" t="s">
        <v>163</v>
      </c>
      <c r="E119" s="25">
        <v>31.05</v>
      </c>
      <c r="F119" s="29" t="s">
        <v>234</v>
      </c>
    </row>
    <row r="120" spans="1:6" x14ac:dyDescent="0.25">
      <c r="A120" s="27"/>
      <c r="B120" s="27" t="s">
        <v>202</v>
      </c>
      <c r="C120" s="31" t="s">
        <v>187</v>
      </c>
      <c r="D120" s="32" t="s">
        <v>163</v>
      </c>
      <c r="E120" s="25">
        <v>369</v>
      </c>
      <c r="F120" s="29" t="s">
        <v>234</v>
      </c>
    </row>
    <row r="121" spans="1:6" x14ac:dyDescent="0.25">
      <c r="A121" s="27"/>
      <c r="B121" s="27" t="s">
        <v>210</v>
      </c>
      <c r="C121" s="31" t="s">
        <v>39</v>
      </c>
      <c r="D121" s="32" t="s">
        <v>163</v>
      </c>
      <c r="E121" s="25">
        <v>59.94</v>
      </c>
      <c r="F121" s="29" t="s">
        <v>234</v>
      </c>
    </row>
    <row r="122" spans="1:6" x14ac:dyDescent="0.25">
      <c r="A122" s="27"/>
      <c r="B122" s="27" t="s">
        <v>210</v>
      </c>
      <c r="C122" s="31" t="s">
        <v>39</v>
      </c>
      <c r="D122" s="32" t="s">
        <v>163</v>
      </c>
      <c r="E122" s="25">
        <v>29.65</v>
      </c>
      <c r="F122" s="29" t="s">
        <v>234</v>
      </c>
    </row>
    <row r="123" spans="1:6" x14ac:dyDescent="0.25">
      <c r="A123" s="27"/>
      <c r="B123" s="27" t="s">
        <v>210</v>
      </c>
      <c r="C123" s="31" t="s">
        <v>39</v>
      </c>
      <c r="D123" s="32"/>
      <c r="E123" s="25">
        <v>15.48</v>
      </c>
      <c r="F123" s="29" t="s">
        <v>234</v>
      </c>
    </row>
    <row r="124" spans="1:6" x14ac:dyDescent="0.25">
      <c r="A124" s="27"/>
      <c r="B124" s="27" t="s">
        <v>210</v>
      </c>
      <c r="C124" s="31" t="s">
        <v>39</v>
      </c>
      <c r="D124" s="32"/>
      <c r="E124" s="25">
        <v>17.41</v>
      </c>
      <c r="F124" s="29" t="s">
        <v>234</v>
      </c>
    </row>
    <row r="125" spans="1:6" x14ac:dyDescent="0.25">
      <c r="A125" s="27"/>
      <c r="B125" s="27" t="s">
        <v>218</v>
      </c>
      <c r="C125" s="31" t="s">
        <v>181</v>
      </c>
      <c r="D125" s="32" t="s">
        <v>226</v>
      </c>
      <c r="E125" s="25">
        <v>680</v>
      </c>
      <c r="F125" s="29" t="s">
        <v>234</v>
      </c>
    </row>
    <row r="126" spans="1:6" x14ac:dyDescent="0.25">
      <c r="A126" s="27"/>
      <c r="B126" s="27" t="s">
        <v>202</v>
      </c>
      <c r="C126" s="31" t="s">
        <v>177</v>
      </c>
      <c r="D126" s="32" t="s">
        <v>163</v>
      </c>
      <c r="E126" s="25">
        <v>1300</v>
      </c>
      <c r="F126" s="29" t="s">
        <v>234</v>
      </c>
    </row>
    <row r="127" spans="1:6" x14ac:dyDescent="0.25">
      <c r="A127" s="27"/>
      <c r="B127" s="27" t="s">
        <v>203</v>
      </c>
      <c r="C127" s="31" t="s">
        <v>177</v>
      </c>
      <c r="D127" s="32" t="s">
        <v>163</v>
      </c>
      <c r="E127" s="25">
        <v>1100</v>
      </c>
      <c r="F127" s="29" t="s">
        <v>234</v>
      </c>
    </row>
    <row r="128" spans="1:6" x14ac:dyDescent="0.25">
      <c r="A128" s="27"/>
      <c r="B128" s="27" t="s">
        <v>202</v>
      </c>
      <c r="C128" s="31" t="s">
        <v>177</v>
      </c>
      <c r="D128" s="32" t="s">
        <v>163</v>
      </c>
      <c r="E128" s="25">
        <v>1430</v>
      </c>
      <c r="F128" s="29" t="s">
        <v>234</v>
      </c>
    </row>
    <row r="129" spans="1:6" x14ac:dyDescent="0.25">
      <c r="A129" s="27"/>
      <c r="B129" s="27" t="s">
        <v>203</v>
      </c>
      <c r="C129" s="31" t="s">
        <v>177</v>
      </c>
      <c r="D129" s="32" t="s">
        <v>163</v>
      </c>
      <c r="E129" s="25">
        <v>1300</v>
      </c>
      <c r="F129" s="29" t="s">
        <v>234</v>
      </c>
    </row>
    <row r="130" spans="1:6" x14ac:dyDescent="0.25">
      <c r="A130" s="27"/>
      <c r="B130" s="27" t="s">
        <v>202</v>
      </c>
      <c r="C130" s="31" t="s">
        <v>187</v>
      </c>
      <c r="D130" s="32" t="s">
        <v>163</v>
      </c>
      <c r="E130" s="25">
        <v>23.85</v>
      </c>
      <c r="F130" s="29" t="s">
        <v>234</v>
      </c>
    </row>
    <row r="131" spans="1:6" x14ac:dyDescent="0.25">
      <c r="A131" s="27"/>
      <c r="B131" s="27" t="s">
        <v>203</v>
      </c>
      <c r="C131" s="31" t="s">
        <v>190</v>
      </c>
      <c r="D131" s="32" t="s">
        <v>227</v>
      </c>
      <c r="E131" s="25">
        <v>1740</v>
      </c>
      <c r="F131" s="29" t="s">
        <v>234</v>
      </c>
    </row>
    <row r="132" spans="1:6" x14ac:dyDescent="0.25">
      <c r="A132" s="27"/>
      <c r="B132" s="27" t="s">
        <v>203</v>
      </c>
      <c r="C132" s="31" t="s">
        <v>190</v>
      </c>
      <c r="D132" s="32" t="s">
        <v>163</v>
      </c>
      <c r="E132" s="25">
        <v>1914</v>
      </c>
      <c r="F132" s="29" t="s">
        <v>234</v>
      </c>
    </row>
    <row r="133" spans="1:6" x14ac:dyDescent="0.25">
      <c r="A133" s="27"/>
      <c r="B133" s="27" t="s">
        <v>219</v>
      </c>
      <c r="C133" s="31" t="s">
        <v>191</v>
      </c>
      <c r="D133" s="32" t="s">
        <v>163</v>
      </c>
      <c r="E133" s="25">
        <v>700</v>
      </c>
      <c r="F133" s="29" t="s">
        <v>234</v>
      </c>
    </row>
    <row r="134" spans="1:6" x14ac:dyDescent="0.25">
      <c r="A134" s="27"/>
      <c r="B134" s="27" t="s">
        <v>219</v>
      </c>
      <c r="C134" s="31" t="s">
        <v>192</v>
      </c>
      <c r="D134" s="32" t="s">
        <v>163</v>
      </c>
      <c r="E134" s="25">
        <v>600</v>
      </c>
      <c r="F134" s="29" t="s">
        <v>234</v>
      </c>
    </row>
    <row r="135" spans="1:6" x14ac:dyDescent="0.25">
      <c r="A135" s="27"/>
      <c r="B135" s="27" t="s">
        <v>219</v>
      </c>
      <c r="C135" s="31" t="s">
        <v>192</v>
      </c>
      <c r="D135" s="32" t="s">
        <v>163</v>
      </c>
      <c r="E135" s="25">
        <v>660</v>
      </c>
      <c r="F135" s="29" t="s">
        <v>234</v>
      </c>
    </row>
    <row r="136" spans="1:6" x14ac:dyDescent="0.25">
      <c r="A136" s="27"/>
      <c r="B136" s="27" t="s">
        <v>214</v>
      </c>
      <c r="C136" s="31" t="s">
        <v>193</v>
      </c>
      <c r="D136" s="32" t="s">
        <v>163</v>
      </c>
      <c r="E136" s="25">
        <v>630</v>
      </c>
      <c r="F136" s="29" t="s">
        <v>234</v>
      </c>
    </row>
    <row r="137" spans="1:6" x14ac:dyDescent="0.25">
      <c r="A137" s="27"/>
      <c r="B137" s="27" t="s">
        <v>214</v>
      </c>
      <c r="C137" s="31" t="s">
        <v>194</v>
      </c>
      <c r="D137" s="32" t="s">
        <v>163</v>
      </c>
      <c r="E137" s="25">
        <v>880</v>
      </c>
      <c r="F137" s="29" t="s">
        <v>234</v>
      </c>
    </row>
    <row r="138" spans="1:6" x14ac:dyDescent="0.25">
      <c r="A138" s="27"/>
      <c r="B138" s="27" t="s">
        <v>213</v>
      </c>
      <c r="C138" s="31" t="s">
        <v>178</v>
      </c>
      <c r="D138" s="32" t="s">
        <v>163</v>
      </c>
      <c r="E138" s="25">
        <v>715</v>
      </c>
      <c r="F138" s="29" t="s">
        <v>234</v>
      </c>
    </row>
    <row r="139" spans="1:6" x14ac:dyDescent="0.25">
      <c r="A139" s="27"/>
      <c r="B139" s="27" t="s">
        <v>220</v>
      </c>
      <c r="C139" s="31" t="s">
        <v>187</v>
      </c>
      <c r="D139" s="32" t="s">
        <v>163</v>
      </c>
      <c r="E139" s="25">
        <v>68.31</v>
      </c>
      <c r="F139" s="29" t="s">
        <v>234</v>
      </c>
    </row>
    <row r="140" spans="1:6" x14ac:dyDescent="0.25">
      <c r="A140" s="27"/>
      <c r="B140" s="27" t="s">
        <v>220</v>
      </c>
      <c r="C140" s="31" t="s">
        <v>195</v>
      </c>
      <c r="D140" s="32" t="s">
        <v>163</v>
      </c>
      <c r="E140" s="25">
        <v>122</v>
      </c>
      <c r="F140" s="29" t="s">
        <v>234</v>
      </c>
    </row>
    <row r="141" spans="1:6" x14ac:dyDescent="0.25">
      <c r="A141" s="27"/>
      <c r="B141" s="27" t="s">
        <v>220</v>
      </c>
      <c r="C141" s="31" t="s">
        <v>196</v>
      </c>
      <c r="D141" s="32" t="s">
        <v>163</v>
      </c>
      <c r="E141" s="25">
        <v>94.6</v>
      </c>
      <c r="F141" s="29" t="s">
        <v>234</v>
      </c>
    </row>
    <row r="142" spans="1:6" x14ac:dyDescent="0.25">
      <c r="A142" s="27"/>
      <c r="B142" s="27" t="s">
        <v>211</v>
      </c>
      <c r="C142" s="31" t="s">
        <v>170</v>
      </c>
      <c r="D142" s="32" t="s">
        <v>75</v>
      </c>
      <c r="E142" s="25">
        <v>13</v>
      </c>
      <c r="F142" s="29" t="s">
        <v>234</v>
      </c>
    </row>
    <row r="143" spans="1:6" x14ac:dyDescent="0.25">
      <c r="A143" s="27"/>
      <c r="B143" s="27" t="s">
        <v>212</v>
      </c>
      <c r="C143" s="31" t="s">
        <v>177</v>
      </c>
      <c r="D143" s="32" t="s">
        <v>227</v>
      </c>
      <c r="E143" s="25">
        <v>1240</v>
      </c>
      <c r="F143" s="29" t="s">
        <v>234</v>
      </c>
    </row>
    <row r="144" spans="1:6" x14ac:dyDescent="0.25">
      <c r="A144" s="27"/>
      <c r="B144" s="27" t="s">
        <v>212</v>
      </c>
      <c r="C144" s="31" t="s">
        <v>177</v>
      </c>
      <c r="D144" s="32" t="s">
        <v>227</v>
      </c>
      <c r="E144" s="25">
        <v>900</v>
      </c>
      <c r="F144" s="29" t="s">
        <v>234</v>
      </c>
    </row>
    <row r="145" spans="1:6" x14ac:dyDescent="0.25">
      <c r="A145" s="27"/>
      <c r="B145" s="27" t="s">
        <v>219</v>
      </c>
      <c r="C145" s="31" t="s">
        <v>170</v>
      </c>
      <c r="D145" s="32" t="s">
        <v>227</v>
      </c>
      <c r="E145" s="25">
        <v>13</v>
      </c>
      <c r="F145" s="29" t="s">
        <v>234</v>
      </c>
    </row>
    <row r="146" spans="1:6" x14ac:dyDescent="0.25">
      <c r="A146" s="27"/>
      <c r="B146" s="27" t="s">
        <v>203</v>
      </c>
      <c r="C146" s="31" t="s">
        <v>181</v>
      </c>
      <c r="D146" s="32" t="s">
        <v>231</v>
      </c>
      <c r="E146" s="25">
        <v>945</v>
      </c>
      <c r="F146" s="29" t="s">
        <v>234</v>
      </c>
    </row>
    <row r="147" spans="1:6" x14ac:dyDescent="0.25">
      <c r="A147" s="27"/>
      <c r="B147" s="27" t="s">
        <v>214</v>
      </c>
      <c r="C147" s="31" t="s">
        <v>170</v>
      </c>
      <c r="D147" s="32" t="s">
        <v>231</v>
      </c>
      <c r="E147" s="25">
        <v>13</v>
      </c>
      <c r="F147" s="29" t="s">
        <v>234</v>
      </c>
    </row>
    <row r="148" spans="1:6" x14ac:dyDescent="0.25">
      <c r="A148" s="27"/>
      <c r="B148" s="27" t="s">
        <v>214</v>
      </c>
      <c r="C148" s="31" t="s">
        <v>170</v>
      </c>
      <c r="D148" s="32" t="s">
        <v>231</v>
      </c>
      <c r="E148" s="25">
        <v>13</v>
      </c>
      <c r="F148" s="29" t="s">
        <v>234</v>
      </c>
    </row>
    <row r="149" spans="1:6" x14ac:dyDescent="0.25">
      <c r="A149" s="27"/>
      <c r="B149" s="27" t="s">
        <v>214</v>
      </c>
      <c r="C149" s="31" t="s">
        <v>167</v>
      </c>
      <c r="D149" s="32" t="s">
        <v>232</v>
      </c>
      <c r="E149" s="25">
        <v>126</v>
      </c>
      <c r="F149" s="29" t="s">
        <v>234</v>
      </c>
    </row>
    <row r="150" spans="1:6" x14ac:dyDescent="0.25">
      <c r="A150" s="27"/>
      <c r="B150" s="27" t="s">
        <v>221</v>
      </c>
      <c r="C150" s="31" t="s">
        <v>197</v>
      </c>
      <c r="D150" s="32" t="s">
        <v>231</v>
      </c>
      <c r="E150" s="25">
        <v>27.33</v>
      </c>
      <c r="F150" s="29" t="s">
        <v>234</v>
      </c>
    </row>
    <row r="151" spans="1:6" x14ac:dyDescent="0.25">
      <c r="A151" s="27"/>
      <c r="B151" s="27" t="s">
        <v>209</v>
      </c>
      <c r="C151" s="31" t="s">
        <v>197</v>
      </c>
      <c r="D151" s="32" t="s">
        <v>163</v>
      </c>
      <c r="E151" s="25">
        <v>134.88</v>
      </c>
      <c r="F151" s="29" t="s">
        <v>234</v>
      </c>
    </row>
    <row r="152" spans="1:6" x14ac:dyDescent="0.25">
      <c r="A152" s="27"/>
      <c r="B152" s="27" t="s">
        <v>220</v>
      </c>
      <c r="C152" s="31" t="s">
        <v>197</v>
      </c>
      <c r="D152" s="32" t="s">
        <v>163</v>
      </c>
      <c r="E152" s="25">
        <v>55.69</v>
      </c>
      <c r="F152" s="29" t="s">
        <v>234</v>
      </c>
    </row>
    <row r="153" spans="1:6" x14ac:dyDescent="0.25">
      <c r="A153" s="27"/>
      <c r="B153" s="27" t="s">
        <v>215</v>
      </c>
      <c r="C153" s="31" t="s">
        <v>197</v>
      </c>
      <c r="D153" s="32" t="s">
        <v>163</v>
      </c>
      <c r="E153" s="25">
        <v>70.39</v>
      </c>
      <c r="F153" s="29" t="s">
        <v>234</v>
      </c>
    </row>
    <row r="154" spans="1:6" x14ac:dyDescent="0.25">
      <c r="A154" s="27"/>
      <c r="B154" s="27" t="s">
        <v>208</v>
      </c>
      <c r="C154" s="31" t="s">
        <v>197</v>
      </c>
      <c r="D154" s="32" t="s">
        <v>231</v>
      </c>
      <c r="E154" s="25">
        <v>359.31</v>
      </c>
      <c r="F154" s="29" t="s">
        <v>234</v>
      </c>
    </row>
    <row r="155" spans="1:6" x14ac:dyDescent="0.25">
      <c r="A155" s="27"/>
      <c r="B155" s="27" t="s">
        <v>208</v>
      </c>
      <c r="C155" s="31" t="s">
        <v>198</v>
      </c>
      <c r="D155" s="32" t="s">
        <v>233</v>
      </c>
      <c r="E155" s="25">
        <v>698.62</v>
      </c>
      <c r="F155" s="29" t="s">
        <v>234</v>
      </c>
    </row>
    <row r="156" spans="1:6" x14ac:dyDescent="0.25">
      <c r="A156" s="27"/>
      <c r="B156" s="27" t="s">
        <v>213</v>
      </c>
      <c r="C156" s="31" t="s">
        <v>178</v>
      </c>
      <c r="D156" s="32" t="s">
        <v>231</v>
      </c>
      <c r="E156" s="25">
        <v>650</v>
      </c>
      <c r="F156" s="29" t="s">
        <v>234</v>
      </c>
    </row>
    <row r="157" spans="1:6" x14ac:dyDescent="0.25">
      <c r="A157" s="27"/>
      <c r="B157" s="27" t="s">
        <v>213</v>
      </c>
      <c r="C157" s="31" t="s">
        <v>170</v>
      </c>
      <c r="D157" s="32" t="s">
        <v>231</v>
      </c>
      <c r="E157" s="25">
        <v>13</v>
      </c>
      <c r="F157" s="29" t="s">
        <v>234</v>
      </c>
    </row>
    <row r="158" spans="1:6" x14ac:dyDescent="0.25">
      <c r="A158" s="27"/>
      <c r="B158" s="27" t="s">
        <v>213</v>
      </c>
      <c r="C158" s="31" t="s">
        <v>170</v>
      </c>
      <c r="D158" s="32" t="s">
        <v>231</v>
      </c>
      <c r="E158" s="25">
        <v>13</v>
      </c>
      <c r="F158" s="29" t="s">
        <v>234</v>
      </c>
    </row>
    <row r="159" spans="1:6" x14ac:dyDescent="0.25">
      <c r="A159" s="27"/>
      <c r="B159" s="27" t="s">
        <v>219</v>
      </c>
      <c r="C159" s="31" t="s">
        <v>174</v>
      </c>
      <c r="D159" s="32" t="s">
        <v>33</v>
      </c>
      <c r="E159" s="25">
        <v>305.7</v>
      </c>
      <c r="F159" s="29" t="s">
        <v>234</v>
      </c>
    </row>
    <row r="160" spans="1:6" x14ac:dyDescent="0.25">
      <c r="A160" s="27"/>
      <c r="B160" s="27" t="s">
        <v>219</v>
      </c>
      <c r="C160" s="31" t="s">
        <v>170</v>
      </c>
      <c r="D160" s="32" t="s">
        <v>33</v>
      </c>
      <c r="E160" s="25">
        <v>13</v>
      </c>
      <c r="F160" s="29" t="s">
        <v>234</v>
      </c>
    </row>
    <row r="161" spans="1:6" x14ac:dyDescent="0.25">
      <c r="A161" s="27"/>
      <c r="B161" s="27" t="s">
        <v>219</v>
      </c>
      <c r="C161" s="31" t="s">
        <v>170</v>
      </c>
      <c r="D161" s="32" t="s">
        <v>33</v>
      </c>
      <c r="E161" s="25">
        <v>13</v>
      </c>
      <c r="F161" s="29" t="s">
        <v>234</v>
      </c>
    </row>
    <row r="162" spans="1:6" x14ac:dyDescent="0.25">
      <c r="A162" s="27"/>
      <c r="B162" s="27" t="s">
        <v>222</v>
      </c>
      <c r="C162" s="31" t="s">
        <v>170</v>
      </c>
      <c r="D162" s="32" t="s">
        <v>224</v>
      </c>
      <c r="E162" s="25">
        <v>13</v>
      </c>
      <c r="F162" s="29" t="s">
        <v>234</v>
      </c>
    </row>
    <row r="163" spans="1:6" x14ac:dyDescent="0.25">
      <c r="A163" s="27"/>
      <c r="B163" s="27" t="s">
        <v>222</v>
      </c>
      <c r="C163" s="31" t="s">
        <v>170</v>
      </c>
      <c r="D163" s="32" t="s">
        <v>224</v>
      </c>
      <c r="E163" s="25">
        <v>13</v>
      </c>
      <c r="F163" s="29" t="s">
        <v>234</v>
      </c>
    </row>
    <row r="164" spans="1:6" x14ac:dyDescent="0.25">
      <c r="A164" s="27"/>
      <c r="B164" s="27" t="s">
        <v>209</v>
      </c>
      <c r="C164" s="31" t="s">
        <v>180</v>
      </c>
      <c r="D164" s="32" t="s">
        <v>164</v>
      </c>
      <c r="E164" s="25">
        <v>134.63999999999999</v>
      </c>
      <c r="F164" s="29" t="s">
        <v>234</v>
      </c>
    </row>
    <row r="165" spans="1:6" x14ac:dyDescent="0.25">
      <c r="A165" s="27"/>
      <c r="B165" s="27" t="s">
        <v>209</v>
      </c>
      <c r="C165" s="31" t="s">
        <v>179</v>
      </c>
      <c r="D165" s="32" t="s">
        <v>164</v>
      </c>
      <c r="E165" s="25">
        <v>19</v>
      </c>
      <c r="F165" s="29" t="s">
        <v>234</v>
      </c>
    </row>
    <row r="166" spans="1:6" x14ac:dyDescent="0.25">
      <c r="A166" s="27"/>
      <c r="B166" s="27" t="s">
        <v>209</v>
      </c>
      <c r="C166" s="31" t="s">
        <v>196</v>
      </c>
      <c r="D166" s="32" t="s">
        <v>164</v>
      </c>
      <c r="E166" s="25">
        <v>248.85</v>
      </c>
      <c r="F166" s="29" t="s">
        <v>234</v>
      </c>
    </row>
    <row r="167" spans="1:6" x14ac:dyDescent="0.25">
      <c r="A167" s="27"/>
      <c r="B167" s="27" t="s">
        <v>209</v>
      </c>
      <c r="C167" s="31" t="s">
        <v>180</v>
      </c>
      <c r="D167" s="32" t="s">
        <v>164</v>
      </c>
      <c r="E167" s="25">
        <v>268.56</v>
      </c>
      <c r="F167" s="29" t="s">
        <v>234</v>
      </c>
    </row>
    <row r="168" spans="1:6" x14ac:dyDescent="0.25">
      <c r="A168" s="27"/>
      <c r="B168" s="27" t="s">
        <v>209</v>
      </c>
      <c r="C168" s="31" t="s">
        <v>197</v>
      </c>
      <c r="D168" s="32" t="s">
        <v>164</v>
      </c>
      <c r="E168" s="25">
        <v>274.72000000000003</v>
      </c>
      <c r="F168" s="29" t="s">
        <v>234</v>
      </c>
    </row>
    <row r="169" spans="1:6" x14ac:dyDescent="0.25">
      <c r="A169" s="27"/>
      <c r="B169" s="27" t="s">
        <v>209</v>
      </c>
      <c r="C169" s="31" t="s">
        <v>195</v>
      </c>
      <c r="D169" s="32" t="s">
        <v>164</v>
      </c>
      <c r="E169" s="25">
        <v>176</v>
      </c>
      <c r="F169" s="29" t="s">
        <v>234</v>
      </c>
    </row>
    <row r="170" spans="1:6" x14ac:dyDescent="0.25">
      <c r="A170" s="27"/>
      <c r="B170" s="27" t="s">
        <v>209</v>
      </c>
      <c r="C170" s="31" t="s">
        <v>199</v>
      </c>
      <c r="D170" s="32" t="s">
        <v>164</v>
      </c>
      <c r="E170" s="25">
        <v>90</v>
      </c>
      <c r="F170" s="29" t="s">
        <v>234</v>
      </c>
    </row>
    <row r="171" spans="1:6" x14ac:dyDescent="0.25">
      <c r="A171" s="27"/>
      <c r="B171" s="27" t="s">
        <v>220</v>
      </c>
      <c r="C171" s="31" t="s">
        <v>184</v>
      </c>
      <c r="D171" s="32" t="s">
        <v>164</v>
      </c>
      <c r="E171" s="25">
        <v>346.2</v>
      </c>
      <c r="F171" s="29" t="s">
        <v>234</v>
      </c>
    </row>
    <row r="172" spans="1:6" x14ac:dyDescent="0.25">
      <c r="A172" s="27"/>
      <c r="B172" s="27" t="s">
        <v>220</v>
      </c>
      <c r="C172" s="31" t="s">
        <v>175</v>
      </c>
      <c r="D172" s="32" t="s">
        <v>164</v>
      </c>
      <c r="E172" s="25">
        <v>51.27</v>
      </c>
      <c r="F172" s="29" t="s">
        <v>234</v>
      </c>
    </row>
    <row r="173" spans="1:6" x14ac:dyDescent="0.25">
      <c r="A173" s="27"/>
      <c r="B173" s="27" t="s">
        <v>220</v>
      </c>
      <c r="C173" s="31" t="s">
        <v>180</v>
      </c>
      <c r="D173" s="32" t="s">
        <v>164</v>
      </c>
      <c r="E173" s="25">
        <v>107.58</v>
      </c>
      <c r="F173" s="29" t="s">
        <v>234</v>
      </c>
    </row>
    <row r="174" spans="1:6" x14ac:dyDescent="0.25">
      <c r="A174" s="27"/>
      <c r="B174" s="27" t="s">
        <v>201</v>
      </c>
      <c r="C174" s="31" t="s">
        <v>170</v>
      </c>
      <c r="D174" s="32" t="s">
        <v>70</v>
      </c>
      <c r="E174" s="25">
        <v>13</v>
      </c>
      <c r="F174" s="29" t="s">
        <v>234</v>
      </c>
    </row>
    <row r="175" spans="1:6" x14ac:dyDescent="0.25">
      <c r="A175" s="27"/>
      <c r="B175" s="27" t="s">
        <v>212</v>
      </c>
      <c r="C175" s="31" t="s">
        <v>170</v>
      </c>
      <c r="D175" s="32" t="s">
        <v>233</v>
      </c>
      <c r="E175" s="25">
        <v>13</v>
      </c>
      <c r="F175" s="29" t="s">
        <v>234</v>
      </c>
    </row>
    <row r="176" spans="1:6" x14ac:dyDescent="0.25">
      <c r="A176" s="27"/>
      <c r="B176" s="27" t="s">
        <v>212</v>
      </c>
      <c r="C176" s="31" t="s">
        <v>174</v>
      </c>
      <c r="D176" s="32" t="s">
        <v>233</v>
      </c>
      <c r="E176" s="25">
        <v>61.14</v>
      </c>
      <c r="F176" s="29" t="s">
        <v>234</v>
      </c>
    </row>
    <row r="177" spans="1:6" x14ac:dyDescent="0.25">
      <c r="A177" s="27"/>
      <c r="B177" s="27" t="s">
        <v>212</v>
      </c>
      <c r="C177" s="31" t="s">
        <v>170</v>
      </c>
      <c r="D177" s="32" t="s">
        <v>223</v>
      </c>
      <c r="E177" s="25">
        <v>13</v>
      </c>
      <c r="F177" s="29" t="s">
        <v>234</v>
      </c>
    </row>
    <row r="178" spans="1:6" x14ac:dyDescent="0.25">
      <c r="A178" s="27"/>
      <c r="B178" s="27" t="s">
        <v>214</v>
      </c>
      <c r="C178" s="31" t="s">
        <v>194</v>
      </c>
      <c r="D178" s="32" t="s">
        <v>233</v>
      </c>
      <c r="E178" s="25">
        <v>1080</v>
      </c>
      <c r="F178" s="29" t="s">
        <v>234</v>
      </c>
    </row>
    <row r="179" spans="1:6" x14ac:dyDescent="0.25">
      <c r="A179" s="27"/>
      <c r="B179" s="27" t="s">
        <v>214</v>
      </c>
      <c r="C179" s="31" t="s">
        <v>194</v>
      </c>
      <c r="D179" s="32" t="s">
        <v>233</v>
      </c>
      <c r="E179" s="25">
        <v>800</v>
      </c>
      <c r="F179" s="29" t="s">
        <v>234</v>
      </c>
    </row>
    <row r="180" spans="1:6" x14ac:dyDescent="0.25">
      <c r="A180" s="27"/>
      <c r="B180" s="27" t="s">
        <v>214</v>
      </c>
      <c r="C180" s="31" t="s">
        <v>177</v>
      </c>
      <c r="D180" s="32" t="s">
        <v>233</v>
      </c>
      <c r="E180" s="25">
        <v>1200</v>
      </c>
      <c r="F180" s="29" t="s">
        <v>234</v>
      </c>
    </row>
    <row r="181" spans="1:6" x14ac:dyDescent="0.25">
      <c r="A181" s="27"/>
      <c r="B181" s="27" t="s">
        <v>215</v>
      </c>
      <c r="C181" s="31" t="s">
        <v>197</v>
      </c>
      <c r="D181" s="32" t="s">
        <v>164</v>
      </c>
      <c r="E181" s="25">
        <v>116.44</v>
      </c>
      <c r="F181" s="29" t="s">
        <v>234</v>
      </c>
    </row>
    <row r="182" spans="1:6" x14ac:dyDescent="0.25">
      <c r="A182" s="27"/>
      <c r="B182" s="27" t="s">
        <v>215</v>
      </c>
      <c r="C182" s="31" t="s">
        <v>196</v>
      </c>
      <c r="D182" s="32" t="s">
        <v>164</v>
      </c>
      <c r="E182" s="25">
        <v>234.05</v>
      </c>
      <c r="F182" s="29" t="s">
        <v>234</v>
      </c>
    </row>
    <row r="183" spans="1:6" x14ac:dyDescent="0.25">
      <c r="A183" s="27"/>
      <c r="B183" s="27" t="s">
        <v>215</v>
      </c>
      <c r="C183" s="31" t="s">
        <v>175</v>
      </c>
      <c r="D183" s="32" t="s">
        <v>164</v>
      </c>
      <c r="E183" s="25">
        <v>50.1</v>
      </c>
      <c r="F183" s="29" t="s">
        <v>234</v>
      </c>
    </row>
    <row r="184" spans="1:6" x14ac:dyDescent="0.25">
      <c r="A184" s="27"/>
      <c r="B184" s="27" t="s">
        <v>215</v>
      </c>
      <c r="C184" s="31" t="s">
        <v>180</v>
      </c>
      <c r="D184" s="32" t="s">
        <v>164</v>
      </c>
      <c r="E184" s="25">
        <v>142.51</v>
      </c>
      <c r="F184" s="29" t="s">
        <v>234</v>
      </c>
    </row>
    <row r="185" spans="1:6" x14ac:dyDescent="0.25">
      <c r="A185" s="27"/>
      <c r="B185" s="27" t="s">
        <v>215</v>
      </c>
      <c r="C185" s="31" t="s">
        <v>200</v>
      </c>
      <c r="D185" s="32" t="s">
        <v>164</v>
      </c>
      <c r="E185" s="25">
        <v>117.25</v>
      </c>
      <c r="F185" s="29" t="s">
        <v>234</v>
      </c>
    </row>
    <row r="186" spans="1:6" x14ac:dyDescent="0.25">
      <c r="A186" s="27"/>
      <c r="B186" s="27" t="s">
        <v>215</v>
      </c>
      <c r="C186" s="31" t="s">
        <v>195</v>
      </c>
      <c r="D186" s="32" t="s">
        <v>164</v>
      </c>
      <c r="E186" s="25">
        <v>175.8</v>
      </c>
      <c r="F186" s="29" t="s">
        <v>234</v>
      </c>
    </row>
    <row r="187" spans="1:6" x14ac:dyDescent="0.25">
      <c r="A187" s="62" t="s">
        <v>92</v>
      </c>
      <c r="B187" s="63"/>
      <c r="C187" s="63"/>
      <c r="D187" s="64"/>
      <c r="E187" s="45">
        <f>SUM(E68:E186)</f>
        <v>46966.519999999982</v>
      </c>
      <c r="F187" s="29"/>
    </row>
    <row r="188" spans="1:6" x14ac:dyDescent="0.25">
      <c r="A188" s="27">
        <v>65085</v>
      </c>
      <c r="B188" s="27" t="s">
        <v>165</v>
      </c>
      <c r="C188" s="33" t="s">
        <v>90</v>
      </c>
      <c r="D188" s="32">
        <v>45289</v>
      </c>
      <c r="E188" s="25">
        <v>212.47</v>
      </c>
      <c r="F188" s="29" t="s">
        <v>67</v>
      </c>
    </row>
    <row r="189" spans="1:6" s="46" customFormat="1" x14ac:dyDescent="0.25">
      <c r="A189" s="62" t="s">
        <v>166</v>
      </c>
      <c r="B189" s="63"/>
      <c r="C189" s="63"/>
      <c r="D189" s="64"/>
      <c r="E189" s="45">
        <f>E188</f>
        <v>212.47</v>
      </c>
      <c r="F189" s="26"/>
    </row>
    <row r="190" spans="1:6" ht="15.75" x14ac:dyDescent="0.25">
      <c r="A190" s="61" t="s">
        <v>28</v>
      </c>
      <c r="B190" s="61"/>
      <c r="C190" s="61"/>
      <c r="D190" s="61"/>
      <c r="E190" s="37">
        <f>E189+E187+E67+E65+E63+E54+E43+E39+E35+E33+E28</f>
        <v>57270.199999999983</v>
      </c>
      <c r="F190" s="22"/>
    </row>
    <row r="191" spans="1:6" x14ac:dyDescent="0.25">
      <c r="C191" s="53" t="s">
        <v>12</v>
      </c>
      <c r="D191" s="54"/>
      <c r="E191" s="54"/>
      <c r="F191" s="54"/>
    </row>
    <row r="192" spans="1:6" x14ac:dyDescent="0.25">
      <c r="C192" s="54"/>
      <c r="D192" s="54"/>
      <c r="E192" s="54"/>
      <c r="F192" s="54"/>
    </row>
  </sheetData>
  <protectedRanges>
    <protectedRange sqref="E41:E189" name="Range2_2_13_2"/>
    <protectedRange sqref="D83:D186 D41:D82 D187:D189" name="Range1_2_13_2"/>
  </protectedRanges>
  <mergeCells count="20">
    <mergeCell ref="A67:D67"/>
    <mergeCell ref="A28:D28"/>
    <mergeCell ref="A65:D65"/>
    <mergeCell ref="A189:D189"/>
    <mergeCell ref="A11:D11"/>
    <mergeCell ref="C191:F192"/>
    <mergeCell ref="A1:F6"/>
    <mergeCell ref="A8:D8"/>
    <mergeCell ref="E8:F8"/>
    <mergeCell ref="A9:D9"/>
    <mergeCell ref="E9:F10"/>
    <mergeCell ref="A10:D10"/>
    <mergeCell ref="A190:D190"/>
    <mergeCell ref="A39:D39"/>
    <mergeCell ref="A43:D43"/>
    <mergeCell ref="A54:D54"/>
    <mergeCell ref="A63:D63"/>
    <mergeCell ref="A33:D33"/>
    <mergeCell ref="A187:D187"/>
    <mergeCell ref="A35:D35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41:D42 D44:D53 D55:D62 D188 D68:D186">
      <formula1>36526</formula1>
      <formula2>73051</formula2>
    </dataValidation>
    <dataValidation type="decimal" allowBlank="1" showErrorMessage="1" errorTitle="Gabim ne te dhena" error="Ju lutem Shkruani Shumen" promptTitle="Shuma" prompt="Shkru" sqref="E41:E189">
      <formula1>0</formula1>
      <formula2>99999999999999</formula2>
    </dataValidation>
  </dataValidations>
  <pageMargins left="0.7" right="0.7" top="0.75" bottom="0.75" header="0.3" footer="0.3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G23" sqref="G23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5" customWidth="1"/>
    <col min="6" max="6" width="27.5703125" customWidth="1"/>
  </cols>
  <sheetData>
    <row r="1" spans="1:6" ht="69.75" customHeight="1" x14ac:dyDescent="0.25">
      <c r="D1"/>
    </row>
    <row r="2" spans="1:6" ht="12" customHeight="1" x14ac:dyDescent="0.25">
      <c r="A2" s="55" t="s">
        <v>0</v>
      </c>
      <c r="B2" s="55"/>
      <c r="C2" s="55"/>
      <c r="D2" s="55"/>
      <c r="E2" s="55"/>
      <c r="F2" s="55"/>
    </row>
    <row r="3" spans="1:6" ht="15" customHeight="1" x14ac:dyDescent="0.25">
      <c r="A3" s="55"/>
      <c r="B3" s="55"/>
      <c r="C3" s="55"/>
      <c r="D3" s="55"/>
      <c r="E3" s="55"/>
      <c r="F3" s="55"/>
    </row>
    <row r="4" spans="1:6" ht="14.25" customHeight="1" x14ac:dyDescent="0.25">
      <c r="A4" s="55"/>
      <c r="B4" s="55"/>
      <c r="C4" s="55"/>
      <c r="D4" s="55"/>
      <c r="E4" s="55"/>
      <c r="F4" s="55"/>
    </row>
    <row r="5" spans="1:6" ht="12.75" customHeight="1" x14ac:dyDescent="0.25">
      <c r="A5" s="55"/>
      <c r="B5" s="55"/>
      <c r="C5" s="55"/>
      <c r="D5" s="55"/>
      <c r="E5" s="55"/>
      <c r="F5" s="55"/>
    </row>
    <row r="6" spans="1:6" ht="13.5" customHeight="1" x14ac:dyDescent="0.25">
      <c r="A6" s="55"/>
      <c r="B6" s="55"/>
      <c r="C6" s="55"/>
      <c r="D6" s="55"/>
      <c r="E6" s="55"/>
      <c r="F6" s="55"/>
    </row>
    <row r="7" spans="1:6" ht="12" customHeight="1" x14ac:dyDescent="0.25">
      <c r="A7" s="55"/>
      <c r="B7" s="55"/>
      <c r="C7" s="55"/>
      <c r="D7" s="55"/>
      <c r="E7" s="55"/>
      <c r="F7" s="55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56" t="s">
        <v>1</v>
      </c>
      <c r="B9" s="56"/>
      <c r="C9" s="56"/>
      <c r="D9" s="56"/>
      <c r="E9" s="57" t="s">
        <v>13</v>
      </c>
      <c r="F9" s="57"/>
    </row>
    <row r="10" spans="1:6" x14ac:dyDescent="0.25">
      <c r="A10" s="58" t="str">
        <f>'Mallra dhe Sherbime'!A9:D9</f>
        <v>Muaji i Raportimit:   JANAR 2024</v>
      </c>
      <c r="B10" s="58"/>
      <c r="C10" s="58"/>
      <c r="D10" s="58"/>
      <c r="E10" s="59" t="s">
        <v>14</v>
      </c>
      <c r="F10" s="59"/>
    </row>
    <row r="11" spans="1:6" x14ac:dyDescent="0.25">
      <c r="A11" s="60" t="s">
        <v>4</v>
      </c>
      <c r="B11" s="60"/>
      <c r="C11" s="60"/>
      <c r="D11" s="60"/>
      <c r="E11" s="59"/>
      <c r="F11" s="59"/>
    </row>
    <row r="12" spans="1:6" ht="9.75" customHeight="1" x14ac:dyDescent="0.25">
      <c r="A12" s="52"/>
      <c r="B12" s="52"/>
      <c r="C12" s="52"/>
      <c r="D12" s="52"/>
    </row>
    <row r="13" spans="1:6" ht="20.100000000000001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2" t="s">
        <v>9</v>
      </c>
      <c r="F13" s="4" t="s">
        <v>10</v>
      </c>
    </row>
    <row r="14" spans="1:6" s="35" customFormat="1" ht="20.100000000000001" customHeight="1" x14ac:dyDescent="0.25">
      <c r="A14" s="27"/>
      <c r="B14" s="17"/>
      <c r="C14" s="27"/>
      <c r="D14" s="28"/>
      <c r="E14" s="25"/>
      <c r="F14" s="29"/>
    </row>
    <row r="15" spans="1:6" s="35" customFormat="1" ht="20.100000000000001" customHeight="1" x14ac:dyDescent="0.25">
      <c r="A15" s="27"/>
      <c r="B15" s="27"/>
      <c r="C15" s="27"/>
      <c r="D15" s="28"/>
      <c r="E15" s="38"/>
      <c r="F15" s="29"/>
    </row>
    <row r="16" spans="1:6" ht="20.100000000000001" customHeight="1" x14ac:dyDescent="0.25">
      <c r="A16" s="65" t="s">
        <v>29</v>
      </c>
      <c r="B16" s="65"/>
      <c r="C16" s="65"/>
      <c r="D16" s="65"/>
      <c r="E16" s="34">
        <f>E14+E15</f>
        <v>0</v>
      </c>
      <c r="F16" s="26"/>
    </row>
    <row r="17" spans="3:6" ht="20.100000000000001" customHeight="1" x14ac:dyDescent="0.25">
      <c r="C17" s="53" t="s">
        <v>12</v>
      </c>
      <c r="D17" s="54"/>
      <c r="E17" s="54"/>
      <c r="F17" s="54"/>
    </row>
    <row r="18" spans="3:6" ht="20.100000000000001" customHeight="1" x14ac:dyDescent="0.25">
      <c r="C18" s="54"/>
      <c r="D18" s="54"/>
      <c r="E18" s="54"/>
      <c r="F18" s="54"/>
    </row>
  </sheetData>
  <protectedRanges>
    <protectedRange sqref="E16" name="Range2_1_1"/>
    <protectedRange sqref="D16" name="Range1_1_1"/>
    <protectedRange sqref="E14" name="Range2_2_13_2_2"/>
  </protectedRanges>
  <mergeCells count="9">
    <mergeCell ref="A12:D12"/>
    <mergeCell ref="C17:F18"/>
    <mergeCell ref="A2:F7"/>
    <mergeCell ref="A9:D9"/>
    <mergeCell ref="E9:F9"/>
    <mergeCell ref="A10:D10"/>
    <mergeCell ref="E10:F11"/>
    <mergeCell ref="A11:D11"/>
    <mergeCell ref="A16:D16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19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19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14 E16">
      <formula1>0</formula1>
      <formula2>99999999999999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zoomScaleNormal="100" workbookViewId="0">
      <selection activeCell="C66" sqref="C66:F67"/>
    </sheetView>
  </sheetViews>
  <sheetFormatPr defaultRowHeight="15" x14ac:dyDescent="0.25"/>
  <cols>
    <col min="1" max="1" width="9.85546875" customWidth="1"/>
    <col min="2" max="2" width="22.140625" customWidth="1"/>
    <col min="3" max="3" width="22.28515625" customWidth="1"/>
    <col min="4" max="4" width="20.42578125" style="5" customWidth="1"/>
    <col min="5" max="5" width="15" customWidth="1"/>
    <col min="6" max="6" width="22.140625" customWidth="1"/>
  </cols>
  <sheetData>
    <row r="1" spans="1:6" ht="69.75" customHeight="1" x14ac:dyDescent="0.25">
      <c r="D1"/>
    </row>
    <row r="2" spans="1:6" ht="12.75" customHeight="1" x14ac:dyDescent="0.25">
      <c r="A2" s="55" t="s">
        <v>0</v>
      </c>
      <c r="B2" s="55"/>
      <c r="C2" s="55"/>
      <c r="D2" s="55"/>
      <c r="E2" s="55"/>
      <c r="F2" s="55"/>
    </row>
    <row r="3" spans="1:6" x14ac:dyDescent="0.25">
      <c r="A3" s="55"/>
      <c r="B3" s="55"/>
      <c r="C3" s="55"/>
      <c r="D3" s="55"/>
      <c r="E3" s="55"/>
      <c r="F3" s="55"/>
    </row>
    <row r="4" spans="1:6" x14ac:dyDescent="0.25">
      <c r="A4" s="55"/>
      <c r="B4" s="55"/>
      <c r="C4" s="55"/>
      <c r="D4" s="55"/>
      <c r="E4" s="55"/>
      <c r="F4" s="55"/>
    </row>
    <row r="5" spans="1:6" ht="12.75" customHeight="1" x14ac:dyDescent="0.25">
      <c r="A5" s="55"/>
      <c r="B5" s="55"/>
      <c r="C5" s="55"/>
      <c r="D5" s="55"/>
      <c r="E5" s="55"/>
      <c r="F5" s="55"/>
    </row>
    <row r="6" spans="1:6" ht="13.5" customHeight="1" x14ac:dyDescent="0.25">
      <c r="A6" s="55"/>
      <c r="B6" s="55"/>
      <c r="C6" s="55"/>
      <c r="D6" s="55"/>
      <c r="E6" s="55"/>
      <c r="F6" s="55"/>
    </row>
    <row r="7" spans="1:6" ht="12" customHeight="1" x14ac:dyDescent="0.25">
      <c r="A7" s="55"/>
      <c r="B7" s="55"/>
      <c r="C7" s="55"/>
      <c r="D7" s="55"/>
      <c r="E7" s="55"/>
      <c r="F7" s="55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56" t="s">
        <v>1</v>
      </c>
      <c r="B9" s="56"/>
      <c r="C9" s="56"/>
      <c r="D9" s="56"/>
      <c r="E9" s="57" t="s">
        <v>15</v>
      </c>
      <c r="F9" s="57"/>
    </row>
    <row r="10" spans="1:6" x14ac:dyDescent="0.25">
      <c r="A10" s="58" t="str">
        <f>'Mallra dhe Sherbime'!A9:D9</f>
        <v>Muaji i Raportimit:   JANAR 2024</v>
      </c>
      <c r="B10" s="58"/>
      <c r="C10" s="58"/>
      <c r="D10" s="58"/>
      <c r="E10" s="59" t="s">
        <v>16</v>
      </c>
      <c r="F10" s="59"/>
    </row>
    <row r="11" spans="1:6" x14ac:dyDescent="0.25">
      <c r="A11" s="60" t="s">
        <v>4</v>
      </c>
      <c r="B11" s="60"/>
      <c r="C11" s="60"/>
      <c r="D11" s="60"/>
      <c r="E11" s="59"/>
      <c r="F11" s="59"/>
    </row>
    <row r="12" spans="1:6" ht="9.75" customHeight="1" x14ac:dyDescent="0.25">
      <c r="A12" s="52"/>
      <c r="B12" s="52"/>
      <c r="C12" s="52"/>
      <c r="D12" s="52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2" t="s">
        <v>9</v>
      </c>
      <c r="F13" s="4" t="s">
        <v>10</v>
      </c>
    </row>
    <row r="14" spans="1:6" ht="18.75" customHeight="1" x14ac:dyDescent="0.25">
      <c r="A14" s="27">
        <v>75581</v>
      </c>
      <c r="B14" s="27" t="s">
        <v>54</v>
      </c>
      <c r="C14" s="33" t="s">
        <v>62</v>
      </c>
      <c r="D14" s="41" t="s">
        <v>63</v>
      </c>
      <c r="E14" s="25">
        <v>150</v>
      </c>
      <c r="F14" s="29" t="s">
        <v>56</v>
      </c>
    </row>
    <row r="15" spans="1:6" s="46" customFormat="1" ht="18.75" customHeight="1" x14ac:dyDescent="0.25">
      <c r="A15" s="62" t="s">
        <v>93</v>
      </c>
      <c r="B15" s="63"/>
      <c r="C15" s="63"/>
      <c r="D15" s="64"/>
      <c r="E15" s="45">
        <f>E14</f>
        <v>150</v>
      </c>
      <c r="F15" s="29"/>
    </row>
    <row r="16" spans="1:6" ht="17.25" customHeight="1" x14ac:dyDescent="0.25">
      <c r="A16" s="27">
        <v>92085</v>
      </c>
      <c r="B16" s="27" t="s">
        <v>80</v>
      </c>
      <c r="C16" s="27" t="s">
        <v>81</v>
      </c>
      <c r="D16" s="28">
        <v>45240</v>
      </c>
      <c r="E16" s="38">
        <v>150</v>
      </c>
      <c r="F16" s="29" t="s">
        <v>56</v>
      </c>
    </row>
    <row r="17" spans="1:6" ht="15.75" customHeight="1" x14ac:dyDescent="0.25">
      <c r="A17" s="27">
        <v>92085</v>
      </c>
      <c r="B17" s="27" t="s">
        <v>80</v>
      </c>
      <c r="C17" s="27" t="s">
        <v>82</v>
      </c>
      <c r="D17" s="28" t="s">
        <v>83</v>
      </c>
      <c r="E17" s="38">
        <v>100</v>
      </c>
      <c r="F17" s="29" t="s">
        <v>56</v>
      </c>
    </row>
    <row r="18" spans="1:6" ht="18" customHeight="1" x14ac:dyDescent="0.25">
      <c r="A18" s="27">
        <v>92085</v>
      </c>
      <c r="B18" s="27" t="s">
        <v>80</v>
      </c>
      <c r="C18" s="31" t="s">
        <v>84</v>
      </c>
      <c r="D18" s="31" t="s">
        <v>85</v>
      </c>
      <c r="E18" s="50">
        <v>2200</v>
      </c>
      <c r="F18" s="29" t="s">
        <v>56</v>
      </c>
    </row>
    <row r="19" spans="1:6" ht="18" customHeight="1" x14ac:dyDescent="0.25">
      <c r="A19" s="27"/>
      <c r="B19" s="27"/>
      <c r="C19" s="31" t="s">
        <v>176</v>
      </c>
      <c r="D19" s="31"/>
      <c r="E19" s="50">
        <v>300</v>
      </c>
      <c r="F19" s="29" t="s">
        <v>234</v>
      </c>
    </row>
    <row r="20" spans="1:6" s="46" customFormat="1" ht="18" customHeight="1" x14ac:dyDescent="0.25">
      <c r="A20" s="62" t="s">
        <v>92</v>
      </c>
      <c r="B20" s="63"/>
      <c r="C20" s="63"/>
      <c r="D20" s="64"/>
      <c r="E20" s="51">
        <f>E16+E17+E18+E19</f>
        <v>2750</v>
      </c>
      <c r="F20" s="44"/>
    </row>
    <row r="21" spans="1:6" ht="18" customHeight="1" x14ac:dyDescent="0.25">
      <c r="A21" s="18">
        <v>18017</v>
      </c>
      <c r="B21" s="18" t="s">
        <v>127</v>
      </c>
      <c r="C21" s="18" t="s">
        <v>95</v>
      </c>
      <c r="D21" s="19" t="s">
        <v>128</v>
      </c>
      <c r="E21" s="20">
        <v>200</v>
      </c>
      <c r="F21" s="21" t="s">
        <v>134</v>
      </c>
    </row>
    <row r="22" spans="1:6" ht="18" customHeight="1" x14ac:dyDescent="0.25">
      <c r="A22" s="18">
        <v>18017</v>
      </c>
      <c r="B22" s="18" t="s">
        <v>127</v>
      </c>
      <c r="C22" s="18" t="s">
        <v>96</v>
      </c>
      <c r="D22" s="19" t="s">
        <v>128</v>
      </c>
      <c r="E22" s="20">
        <v>200</v>
      </c>
      <c r="F22" s="21" t="s">
        <v>134</v>
      </c>
    </row>
    <row r="23" spans="1:6" ht="18" customHeight="1" x14ac:dyDescent="0.25">
      <c r="A23" s="18">
        <v>18017</v>
      </c>
      <c r="B23" s="18" t="s">
        <v>127</v>
      </c>
      <c r="C23" s="18" t="s">
        <v>97</v>
      </c>
      <c r="D23" s="19" t="s">
        <v>128</v>
      </c>
      <c r="E23" s="20">
        <v>200</v>
      </c>
      <c r="F23" s="21" t="s">
        <v>134</v>
      </c>
    </row>
    <row r="24" spans="1:6" ht="18" customHeight="1" x14ac:dyDescent="0.25">
      <c r="A24" s="18">
        <v>18017</v>
      </c>
      <c r="B24" s="18" t="s">
        <v>127</v>
      </c>
      <c r="C24" s="18" t="s">
        <v>98</v>
      </c>
      <c r="D24" s="19" t="s">
        <v>128</v>
      </c>
      <c r="E24" s="20">
        <v>200</v>
      </c>
      <c r="F24" s="21" t="s">
        <v>134</v>
      </c>
    </row>
    <row r="25" spans="1:6" ht="18" customHeight="1" x14ac:dyDescent="0.25">
      <c r="A25" s="18">
        <v>18017</v>
      </c>
      <c r="B25" s="18" t="s">
        <v>127</v>
      </c>
      <c r="C25" s="18" t="s">
        <v>99</v>
      </c>
      <c r="D25" s="19" t="s">
        <v>128</v>
      </c>
      <c r="E25" s="20">
        <v>200</v>
      </c>
      <c r="F25" s="21" t="s">
        <v>134</v>
      </c>
    </row>
    <row r="26" spans="1:6" ht="18" customHeight="1" x14ac:dyDescent="0.25">
      <c r="A26" s="18">
        <v>18017</v>
      </c>
      <c r="B26" s="18" t="s">
        <v>127</v>
      </c>
      <c r="C26" s="18" t="s">
        <v>100</v>
      </c>
      <c r="D26" s="19" t="s">
        <v>128</v>
      </c>
      <c r="E26" s="20">
        <v>200</v>
      </c>
      <c r="F26" s="21" t="s">
        <v>134</v>
      </c>
    </row>
    <row r="27" spans="1:6" ht="18" customHeight="1" x14ac:dyDescent="0.25">
      <c r="A27" s="18">
        <v>18017</v>
      </c>
      <c r="B27" s="18" t="s">
        <v>127</v>
      </c>
      <c r="C27" s="18" t="s">
        <v>101</v>
      </c>
      <c r="D27" s="19" t="s">
        <v>128</v>
      </c>
      <c r="E27" s="20">
        <v>200</v>
      </c>
      <c r="F27" s="21" t="s">
        <v>134</v>
      </c>
    </row>
    <row r="28" spans="1:6" ht="18" customHeight="1" x14ac:dyDescent="0.25">
      <c r="A28" s="18">
        <v>18017</v>
      </c>
      <c r="B28" s="18" t="s">
        <v>127</v>
      </c>
      <c r="C28" s="18" t="s">
        <v>102</v>
      </c>
      <c r="D28" s="19" t="s">
        <v>128</v>
      </c>
      <c r="E28" s="20">
        <v>200</v>
      </c>
      <c r="F28" s="21" t="s">
        <v>134</v>
      </c>
    </row>
    <row r="29" spans="1:6" ht="18" customHeight="1" x14ac:dyDescent="0.25">
      <c r="A29" s="18">
        <v>18017</v>
      </c>
      <c r="B29" s="18" t="s">
        <v>127</v>
      </c>
      <c r="C29" s="18" t="s">
        <v>103</v>
      </c>
      <c r="D29" s="19" t="s">
        <v>128</v>
      </c>
      <c r="E29" s="20">
        <v>200</v>
      </c>
      <c r="F29" s="21" t="s">
        <v>134</v>
      </c>
    </row>
    <row r="30" spans="1:6" ht="18" customHeight="1" x14ac:dyDescent="0.25">
      <c r="A30" s="18">
        <v>18017</v>
      </c>
      <c r="B30" s="18" t="s">
        <v>127</v>
      </c>
      <c r="C30" s="18" t="s">
        <v>104</v>
      </c>
      <c r="D30" s="19" t="s">
        <v>129</v>
      </c>
      <c r="E30" s="20">
        <v>200</v>
      </c>
      <c r="F30" s="21" t="s">
        <v>134</v>
      </c>
    </row>
    <row r="31" spans="1:6" ht="18" customHeight="1" x14ac:dyDescent="0.25">
      <c r="A31" s="18">
        <v>18017</v>
      </c>
      <c r="B31" s="18" t="s">
        <v>127</v>
      </c>
      <c r="C31" s="18" t="s">
        <v>105</v>
      </c>
      <c r="D31" s="19" t="s">
        <v>129</v>
      </c>
      <c r="E31" s="20">
        <v>200</v>
      </c>
      <c r="F31" s="21" t="s">
        <v>134</v>
      </c>
    </row>
    <row r="32" spans="1:6" ht="18" customHeight="1" x14ac:dyDescent="0.25">
      <c r="A32" s="18">
        <v>18017</v>
      </c>
      <c r="B32" s="18" t="s">
        <v>127</v>
      </c>
      <c r="C32" s="18" t="s">
        <v>106</v>
      </c>
      <c r="D32" s="19" t="s">
        <v>129</v>
      </c>
      <c r="E32" s="20">
        <v>200</v>
      </c>
      <c r="F32" s="21" t="s">
        <v>134</v>
      </c>
    </row>
    <row r="33" spans="1:6" ht="18" customHeight="1" x14ac:dyDescent="0.25">
      <c r="A33" s="18">
        <v>18017</v>
      </c>
      <c r="B33" s="18" t="s">
        <v>127</v>
      </c>
      <c r="C33" s="18" t="s">
        <v>107</v>
      </c>
      <c r="D33" s="19" t="s">
        <v>129</v>
      </c>
      <c r="E33" s="20">
        <v>200</v>
      </c>
      <c r="F33" s="21" t="s">
        <v>134</v>
      </c>
    </row>
    <row r="34" spans="1:6" ht="18" customHeight="1" x14ac:dyDescent="0.25">
      <c r="A34" s="18">
        <v>18017</v>
      </c>
      <c r="B34" s="18" t="s">
        <v>127</v>
      </c>
      <c r="C34" s="18" t="s">
        <v>108</v>
      </c>
      <c r="D34" s="19" t="s">
        <v>129</v>
      </c>
      <c r="E34" s="20">
        <v>200</v>
      </c>
      <c r="F34" s="21" t="s">
        <v>134</v>
      </c>
    </row>
    <row r="35" spans="1:6" ht="18" customHeight="1" x14ac:dyDescent="0.25">
      <c r="A35" s="18">
        <v>18017</v>
      </c>
      <c r="B35" s="18" t="s">
        <v>127</v>
      </c>
      <c r="C35" s="18" t="s">
        <v>109</v>
      </c>
      <c r="D35" s="19" t="s">
        <v>129</v>
      </c>
      <c r="E35" s="20">
        <v>200</v>
      </c>
      <c r="F35" s="21" t="s">
        <v>134</v>
      </c>
    </row>
    <row r="36" spans="1:6" ht="18" customHeight="1" x14ac:dyDescent="0.25">
      <c r="A36" s="18">
        <v>18017</v>
      </c>
      <c r="B36" s="18" t="s">
        <v>127</v>
      </c>
      <c r="C36" s="18" t="s">
        <v>110</v>
      </c>
      <c r="D36" s="19" t="s">
        <v>129</v>
      </c>
      <c r="E36" s="20">
        <v>200</v>
      </c>
      <c r="F36" s="21" t="s">
        <v>134</v>
      </c>
    </row>
    <row r="37" spans="1:6" ht="18" customHeight="1" x14ac:dyDescent="0.25">
      <c r="A37" s="18">
        <v>18017</v>
      </c>
      <c r="B37" s="18" t="s">
        <v>127</v>
      </c>
      <c r="C37" s="18" t="s">
        <v>111</v>
      </c>
      <c r="D37" s="19" t="s">
        <v>129</v>
      </c>
      <c r="E37" s="20">
        <v>200</v>
      </c>
      <c r="F37" s="21" t="s">
        <v>134</v>
      </c>
    </row>
    <row r="38" spans="1:6" ht="18" customHeight="1" x14ac:dyDescent="0.25">
      <c r="A38" s="18">
        <v>18017</v>
      </c>
      <c r="B38" s="18" t="s">
        <v>127</v>
      </c>
      <c r="C38" s="18" t="s">
        <v>112</v>
      </c>
      <c r="D38" s="19" t="s">
        <v>129</v>
      </c>
      <c r="E38" s="20">
        <v>200</v>
      </c>
      <c r="F38" s="21" t="s">
        <v>134</v>
      </c>
    </row>
    <row r="39" spans="1:6" ht="18" customHeight="1" x14ac:dyDescent="0.25">
      <c r="A39" s="18">
        <v>18017</v>
      </c>
      <c r="B39" s="18" t="s">
        <v>127</v>
      </c>
      <c r="C39" s="18" t="s">
        <v>113</v>
      </c>
      <c r="D39" s="19" t="s">
        <v>129</v>
      </c>
      <c r="E39" s="20">
        <v>200</v>
      </c>
      <c r="F39" s="21" t="s">
        <v>134</v>
      </c>
    </row>
    <row r="40" spans="1:6" ht="18" customHeight="1" x14ac:dyDescent="0.25">
      <c r="A40" s="18">
        <v>18017</v>
      </c>
      <c r="B40" s="18" t="s">
        <v>127</v>
      </c>
      <c r="C40" s="18" t="s">
        <v>114</v>
      </c>
      <c r="D40" s="19" t="s">
        <v>129</v>
      </c>
      <c r="E40" s="20">
        <v>200</v>
      </c>
      <c r="F40" s="21" t="s">
        <v>134</v>
      </c>
    </row>
    <row r="41" spans="1:6" ht="18" customHeight="1" x14ac:dyDescent="0.25">
      <c r="A41" s="18">
        <v>18017</v>
      </c>
      <c r="B41" s="18" t="s">
        <v>127</v>
      </c>
      <c r="C41" s="18" t="s">
        <v>115</v>
      </c>
      <c r="D41" s="19" t="s">
        <v>129</v>
      </c>
      <c r="E41" s="20">
        <v>200</v>
      </c>
      <c r="F41" s="21" t="s">
        <v>134</v>
      </c>
    </row>
    <row r="42" spans="1:6" ht="18" customHeight="1" x14ac:dyDescent="0.25">
      <c r="A42" s="18">
        <v>18017</v>
      </c>
      <c r="B42" s="18" t="s">
        <v>127</v>
      </c>
      <c r="C42" s="18" t="s">
        <v>116</v>
      </c>
      <c r="D42" s="19" t="s">
        <v>130</v>
      </c>
      <c r="E42" s="20">
        <v>200</v>
      </c>
      <c r="F42" s="21" t="s">
        <v>134</v>
      </c>
    </row>
    <row r="43" spans="1:6" ht="18" customHeight="1" x14ac:dyDescent="0.25">
      <c r="A43" s="18">
        <v>18017</v>
      </c>
      <c r="B43" s="18" t="s">
        <v>127</v>
      </c>
      <c r="C43" s="18" t="s">
        <v>117</v>
      </c>
      <c r="D43" s="19" t="s">
        <v>130</v>
      </c>
      <c r="E43" s="20">
        <v>200</v>
      </c>
      <c r="F43" s="21" t="s">
        <v>134</v>
      </c>
    </row>
    <row r="44" spans="1:6" ht="18" customHeight="1" x14ac:dyDescent="0.25">
      <c r="A44" s="18">
        <v>18017</v>
      </c>
      <c r="B44" s="18" t="s">
        <v>127</v>
      </c>
      <c r="C44" s="18" t="s">
        <v>118</v>
      </c>
      <c r="D44" s="19" t="s">
        <v>130</v>
      </c>
      <c r="E44" s="20">
        <v>200</v>
      </c>
      <c r="F44" s="21" t="s">
        <v>134</v>
      </c>
    </row>
    <row r="45" spans="1:6" ht="18" customHeight="1" x14ac:dyDescent="0.25">
      <c r="A45" s="18">
        <v>18017</v>
      </c>
      <c r="B45" s="18" t="s">
        <v>127</v>
      </c>
      <c r="C45" s="18" t="s">
        <v>119</v>
      </c>
      <c r="D45" s="19" t="s">
        <v>130</v>
      </c>
      <c r="E45" s="20">
        <v>200</v>
      </c>
      <c r="F45" s="21" t="s">
        <v>134</v>
      </c>
    </row>
    <row r="46" spans="1:6" ht="18" customHeight="1" x14ac:dyDescent="0.25">
      <c r="A46" s="18">
        <v>18017</v>
      </c>
      <c r="B46" s="18" t="s">
        <v>127</v>
      </c>
      <c r="C46" s="18" t="s">
        <v>120</v>
      </c>
      <c r="D46" s="19" t="s">
        <v>130</v>
      </c>
      <c r="E46" s="20">
        <v>200</v>
      </c>
      <c r="F46" s="21" t="s">
        <v>134</v>
      </c>
    </row>
    <row r="47" spans="1:6" ht="18" customHeight="1" x14ac:dyDescent="0.25">
      <c r="A47" s="18">
        <v>18017</v>
      </c>
      <c r="B47" s="18" t="s">
        <v>127</v>
      </c>
      <c r="C47" s="18" t="s">
        <v>121</v>
      </c>
      <c r="D47" s="19" t="s">
        <v>130</v>
      </c>
      <c r="E47" s="20">
        <v>200</v>
      </c>
      <c r="F47" s="21" t="s">
        <v>134</v>
      </c>
    </row>
    <row r="48" spans="1:6" ht="18" customHeight="1" x14ac:dyDescent="0.25">
      <c r="A48" s="18">
        <v>18017</v>
      </c>
      <c r="B48" s="18" t="s">
        <v>127</v>
      </c>
      <c r="C48" s="18" t="s">
        <v>122</v>
      </c>
      <c r="D48" s="19" t="s">
        <v>130</v>
      </c>
      <c r="E48" s="20">
        <v>200</v>
      </c>
      <c r="F48" s="21" t="s">
        <v>134</v>
      </c>
    </row>
    <row r="49" spans="1:6" ht="18" customHeight="1" x14ac:dyDescent="0.25">
      <c r="A49" s="18">
        <v>18017</v>
      </c>
      <c r="B49" s="18" t="s">
        <v>127</v>
      </c>
      <c r="C49" s="18" t="s">
        <v>123</v>
      </c>
      <c r="D49" s="19" t="s">
        <v>130</v>
      </c>
      <c r="E49" s="20">
        <v>200</v>
      </c>
      <c r="F49" s="21" t="s">
        <v>134</v>
      </c>
    </row>
    <row r="50" spans="1:6" ht="18" customHeight="1" x14ac:dyDescent="0.25">
      <c r="A50" s="18">
        <v>18017</v>
      </c>
      <c r="B50" s="18" t="s">
        <v>127</v>
      </c>
      <c r="C50" s="18" t="s">
        <v>124</v>
      </c>
      <c r="D50" s="19" t="s">
        <v>131</v>
      </c>
      <c r="E50" s="20">
        <v>1000</v>
      </c>
      <c r="F50" s="21" t="s">
        <v>134</v>
      </c>
    </row>
    <row r="51" spans="1:6" ht="18" customHeight="1" x14ac:dyDescent="0.25">
      <c r="A51" s="18">
        <v>18017</v>
      </c>
      <c r="B51" s="18" t="s">
        <v>127</v>
      </c>
      <c r="C51" s="18" t="s">
        <v>125</v>
      </c>
      <c r="D51" s="19" t="s">
        <v>132</v>
      </c>
      <c r="E51" s="20">
        <v>500</v>
      </c>
      <c r="F51" s="21" t="s">
        <v>134</v>
      </c>
    </row>
    <row r="52" spans="1:6" ht="18" customHeight="1" x14ac:dyDescent="0.25">
      <c r="A52" s="18">
        <v>18017</v>
      </c>
      <c r="B52" s="18" t="s">
        <v>127</v>
      </c>
      <c r="C52" s="18" t="s">
        <v>126</v>
      </c>
      <c r="D52" s="19" t="s">
        <v>133</v>
      </c>
      <c r="E52" s="20">
        <v>930</v>
      </c>
      <c r="F52" s="21" t="s">
        <v>134</v>
      </c>
    </row>
    <row r="53" spans="1:6" ht="18" customHeight="1" x14ac:dyDescent="0.25">
      <c r="A53" s="62" t="s">
        <v>135</v>
      </c>
      <c r="B53" s="63"/>
      <c r="C53" s="63"/>
      <c r="D53" s="64"/>
      <c r="E53" s="42">
        <f>SUM(E21:E52)</f>
        <v>8230</v>
      </c>
      <c r="F53" s="21"/>
    </row>
    <row r="54" spans="1:6" ht="18" customHeight="1" x14ac:dyDescent="0.25">
      <c r="A54" s="27">
        <v>16017</v>
      </c>
      <c r="B54" s="27" t="s">
        <v>147</v>
      </c>
      <c r="C54" s="27" t="s">
        <v>143</v>
      </c>
      <c r="D54" s="28" t="s">
        <v>149</v>
      </c>
      <c r="E54" s="20">
        <v>200</v>
      </c>
      <c r="F54" s="29" t="s">
        <v>134</v>
      </c>
    </row>
    <row r="55" spans="1:6" ht="18" customHeight="1" x14ac:dyDescent="0.25">
      <c r="A55" s="27">
        <v>16017</v>
      </c>
      <c r="B55" s="27" t="s">
        <v>147</v>
      </c>
      <c r="C55" s="27" t="s">
        <v>144</v>
      </c>
      <c r="D55" s="28" t="s">
        <v>150</v>
      </c>
      <c r="E55" s="20">
        <v>400</v>
      </c>
      <c r="F55" s="29" t="s">
        <v>134</v>
      </c>
    </row>
    <row r="56" spans="1:6" ht="18" customHeight="1" x14ac:dyDescent="0.25">
      <c r="A56" s="27">
        <v>16017</v>
      </c>
      <c r="B56" s="27" t="s">
        <v>147</v>
      </c>
      <c r="C56" s="27" t="s">
        <v>145</v>
      </c>
      <c r="D56" s="28" t="s">
        <v>151</v>
      </c>
      <c r="E56" s="20">
        <v>250</v>
      </c>
      <c r="F56" s="29" t="s">
        <v>134</v>
      </c>
    </row>
    <row r="57" spans="1:6" ht="18" customHeight="1" x14ac:dyDescent="0.25">
      <c r="A57" s="27">
        <v>16017</v>
      </c>
      <c r="B57" s="27" t="s">
        <v>147</v>
      </c>
      <c r="C57" s="27" t="s">
        <v>146</v>
      </c>
      <c r="D57" s="28" t="s">
        <v>150</v>
      </c>
      <c r="E57" s="20">
        <v>250</v>
      </c>
      <c r="F57" s="29" t="s">
        <v>134</v>
      </c>
    </row>
    <row r="58" spans="1:6" ht="18" customHeight="1" x14ac:dyDescent="0.25">
      <c r="A58" s="62" t="s">
        <v>152</v>
      </c>
      <c r="B58" s="63"/>
      <c r="C58" s="63"/>
      <c r="D58" s="64"/>
      <c r="E58" s="42">
        <f>SUM(E54:E57)</f>
        <v>1100</v>
      </c>
      <c r="F58" s="21"/>
    </row>
    <row r="59" spans="1:6" ht="18" customHeight="1" x14ac:dyDescent="0.25">
      <c r="A59" s="27">
        <v>19585</v>
      </c>
      <c r="B59" s="27" t="s">
        <v>155</v>
      </c>
      <c r="C59" s="27" t="s">
        <v>154</v>
      </c>
      <c r="D59" s="28" t="s">
        <v>156</v>
      </c>
      <c r="E59" s="20">
        <v>250</v>
      </c>
      <c r="F59" s="29" t="s">
        <v>134</v>
      </c>
    </row>
    <row r="60" spans="1:6" ht="18" customHeight="1" x14ac:dyDescent="0.25">
      <c r="A60" s="62" t="s">
        <v>157</v>
      </c>
      <c r="B60" s="63"/>
      <c r="C60" s="63"/>
      <c r="D60" s="64"/>
      <c r="E60" s="42">
        <f>E59</f>
        <v>250</v>
      </c>
      <c r="F60" s="21"/>
    </row>
    <row r="61" spans="1:6" ht="18" customHeight="1" x14ac:dyDescent="0.25">
      <c r="A61" s="27">
        <v>74000</v>
      </c>
      <c r="B61" s="27" t="s">
        <v>158</v>
      </c>
      <c r="C61" s="27" t="s">
        <v>160</v>
      </c>
      <c r="D61" s="27" t="s">
        <v>163</v>
      </c>
      <c r="E61" s="20">
        <v>10000</v>
      </c>
      <c r="F61" s="21"/>
    </row>
    <row r="62" spans="1:6" ht="18" customHeight="1" x14ac:dyDescent="0.25">
      <c r="A62" s="27">
        <v>74000</v>
      </c>
      <c r="B62" s="27" t="s">
        <v>158</v>
      </c>
      <c r="C62" s="27" t="s">
        <v>161</v>
      </c>
      <c r="D62" s="27" t="s">
        <v>49</v>
      </c>
      <c r="E62" s="20">
        <v>100</v>
      </c>
      <c r="F62" s="21"/>
    </row>
    <row r="63" spans="1:6" ht="18" customHeight="1" x14ac:dyDescent="0.25">
      <c r="A63" s="27">
        <v>74000</v>
      </c>
      <c r="B63" s="27" t="s">
        <v>158</v>
      </c>
      <c r="C63" s="27" t="s">
        <v>162</v>
      </c>
      <c r="D63" s="28" t="s">
        <v>164</v>
      </c>
      <c r="E63" s="20">
        <v>250</v>
      </c>
      <c r="F63" s="21"/>
    </row>
    <row r="64" spans="1:6" ht="18" customHeight="1" x14ac:dyDescent="0.25">
      <c r="A64" s="62" t="s">
        <v>159</v>
      </c>
      <c r="B64" s="63"/>
      <c r="C64" s="63"/>
      <c r="D64" s="64"/>
      <c r="E64" s="42">
        <f>SUM(E61:E63)</f>
        <v>10350</v>
      </c>
      <c r="F64" s="21"/>
    </row>
    <row r="65" spans="1:6" ht="18" customHeight="1" x14ac:dyDescent="0.25">
      <c r="A65" s="66" t="s">
        <v>28</v>
      </c>
      <c r="B65" s="67"/>
      <c r="C65" s="67"/>
      <c r="D65" s="68"/>
      <c r="E65" s="23">
        <f>E64+E60+E58+E53+E20+E15</f>
        <v>22830</v>
      </c>
      <c r="F65" s="22"/>
    </row>
    <row r="66" spans="1:6" ht="18" customHeight="1" x14ac:dyDescent="0.25">
      <c r="C66" s="53" t="s">
        <v>12</v>
      </c>
      <c r="D66" s="54"/>
      <c r="E66" s="54"/>
      <c r="F66" s="54"/>
    </row>
    <row r="67" spans="1:6" x14ac:dyDescent="0.25">
      <c r="C67" s="54"/>
      <c r="D67" s="54"/>
      <c r="E67" s="54"/>
      <c r="F67" s="54"/>
    </row>
  </sheetData>
  <protectedRanges>
    <protectedRange sqref="D65 D68:D1048576" name="Range2_1"/>
    <protectedRange sqref="E65 E68:E1048576" name="Range1_1"/>
    <protectedRange sqref="E14:E15" name="Range2_2_13_2_1"/>
  </protectedRanges>
  <mergeCells count="15">
    <mergeCell ref="C66:F67"/>
    <mergeCell ref="A65:D65"/>
    <mergeCell ref="A12:D12"/>
    <mergeCell ref="A2:F7"/>
    <mergeCell ref="A9:D9"/>
    <mergeCell ref="E9:F9"/>
    <mergeCell ref="A10:D10"/>
    <mergeCell ref="E10:F11"/>
    <mergeCell ref="A11:D11"/>
    <mergeCell ref="A15:D15"/>
    <mergeCell ref="A20:D20"/>
    <mergeCell ref="A53:D53"/>
    <mergeCell ref="A58:D58"/>
    <mergeCell ref="A60:D60"/>
    <mergeCell ref="A64:D64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68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65 E68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F22" sqref="F22"/>
    </sheetView>
  </sheetViews>
  <sheetFormatPr defaultRowHeight="15" x14ac:dyDescent="0.25"/>
  <cols>
    <col min="1" max="1" width="9.85546875" customWidth="1"/>
    <col min="2" max="2" width="22.140625" customWidth="1"/>
    <col min="3" max="3" width="20.5703125" customWidth="1"/>
    <col min="4" max="4" width="20.42578125" style="5" customWidth="1"/>
    <col min="5" max="5" width="16.7109375" style="9" customWidth="1"/>
    <col min="6" max="6" width="16" customWidth="1"/>
    <col min="7" max="7" width="11.5703125" bestFit="1" customWidth="1"/>
    <col min="8" max="8" width="10" bestFit="1" customWidth="1"/>
  </cols>
  <sheetData>
    <row r="1" spans="1:6" ht="69.75" customHeight="1" x14ac:dyDescent="0.25">
      <c r="D1"/>
    </row>
    <row r="2" spans="1:6" x14ac:dyDescent="0.25">
      <c r="A2" s="55" t="s">
        <v>0</v>
      </c>
      <c r="B2" s="55"/>
      <c r="C2" s="55"/>
      <c r="D2" s="55"/>
      <c r="E2" s="55"/>
      <c r="F2" s="55"/>
    </row>
    <row r="3" spans="1:6" x14ac:dyDescent="0.25">
      <c r="A3" s="55"/>
      <c r="B3" s="55"/>
      <c r="C3" s="55"/>
      <c r="D3" s="55"/>
      <c r="E3" s="55"/>
      <c r="F3" s="55"/>
    </row>
    <row r="4" spans="1:6" ht="12" customHeight="1" x14ac:dyDescent="0.25">
      <c r="A4" s="55"/>
      <c r="B4" s="55"/>
      <c r="C4" s="55"/>
      <c r="D4" s="55"/>
      <c r="E4" s="55"/>
      <c r="F4" s="55"/>
    </row>
    <row r="5" spans="1:6" ht="12.75" customHeight="1" x14ac:dyDescent="0.25">
      <c r="A5" s="55"/>
      <c r="B5" s="55"/>
      <c r="C5" s="55"/>
      <c r="D5" s="55"/>
      <c r="E5" s="55"/>
      <c r="F5" s="55"/>
    </row>
    <row r="6" spans="1:6" ht="13.5" customHeight="1" x14ac:dyDescent="0.25">
      <c r="A6" s="55"/>
      <c r="B6" s="55"/>
      <c r="C6" s="55"/>
      <c r="D6" s="55"/>
      <c r="E6" s="55"/>
      <c r="F6" s="55"/>
    </row>
    <row r="7" spans="1:6" ht="12" customHeight="1" x14ac:dyDescent="0.25">
      <c r="A7" s="55"/>
      <c r="B7" s="55"/>
      <c r="C7" s="55"/>
      <c r="D7" s="55"/>
      <c r="E7" s="55"/>
      <c r="F7" s="55"/>
    </row>
    <row r="8" spans="1:6" ht="6.75" customHeight="1" x14ac:dyDescent="0.3">
      <c r="A8" s="6"/>
      <c r="B8" s="6"/>
      <c r="C8" s="6"/>
      <c r="D8" s="6"/>
      <c r="E8" s="10"/>
      <c r="F8" s="6"/>
    </row>
    <row r="9" spans="1:6" ht="17.25" x14ac:dyDescent="0.25">
      <c r="A9" s="56" t="s">
        <v>1</v>
      </c>
      <c r="B9" s="56"/>
      <c r="C9" s="56"/>
      <c r="D9" s="56"/>
      <c r="E9" s="57" t="s">
        <v>17</v>
      </c>
      <c r="F9" s="57"/>
    </row>
    <row r="10" spans="1:6" x14ac:dyDescent="0.25">
      <c r="A10" s="58" t="str">
        <f>'Mallra dhe Sherbime'!A9:D9</f>
        <v>Muaji i Raportimit:   JANAR 2024</v>
      </c>
      <c r="B10" s="58"/>
      <c r="C10" s="58"/>
      <c r="D10" s="58"/>
      <c r="E10" s="59" t="s">
        <v>18</v>
      </c>
      <c r="F10" s="59"/>
    </row>
    <row r="11" spans="1:6" x14ac:dyDescent="0.25">
      <c r="A11" s="60" t="s">
        <v>4</v>
      </c>
      <c r="B11" s="60"/>
      <c r="C11" s="60"/>
      <c r="D11" s="60"/>
      <c r="E11" s="59"/>
      <c r="F11" s="59"/>
    </row>
    <row r="12" spans="1:6" ht="6" customHeight="1" x14ac:dyDescent="0.25">
      <c r="A12" s="52"/>
      <c r="B12" s="52"/>
      <c r="C12" s="52"/>
      <c r="D12" s="52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11" t="s">
        <v>9</v>
      </c>
      <c r="F13" s="4" t="s">
        <v>10</v>
      </c>
    </row>
    <row r="14" spans="1:6" ht="33" customHeight="1" x14ac:dyDescent="0.25">
      <c r="A14" s="40">
        <v>633</v>
      </c>
      <c r="B14" s="40" t="s">
        <v>64</v>
      </c>
      <c r="C14" s="40" t="s">
        <v>74</v>
      </c>
      <c r="D14" s="41" t="s">
        <v>75</v>
      </c>
      <c r="E14" s="42">
        <v>4000</v>
      </c>
      <c r="F14" s="26" t="s">
        <v>76</v>
      </c>
    </row>
    <row r="15" spans="1:6" ht="33" customHeight="1" x14ac:dyDescent="0.25">
      <c r="A15" s="40">
        <v>633</v>
      </c>
      <c r="B15" s="40" t="s">
        <v>64</v>
      </c>
      <c r="C15" s="40" t="s">
        <v>77</v>
      </c>
      <c r="D15" s="41" t="s">
        <v>78</v>
      </c>
      <c r="E15" s="42">
        <v>4857.8</v>
      </c>
      <c r="F15" s="26" t="s">
        <v>76</v>
      </c>
    </row>
    <row r="16" spans="1:6" ht="33" customHeight="1" x14ac:dyDescent="0.25">
      <c r="A16" s="40">
        <v>633</v>
      </c>
      <c r="B16" s="40" t="s">
        <v>64</v>
      </c>
      <c r="C16" s="40" t="s">
        <v>79</v>
      </c>
      <c r="D16" s="41" t="s">
        <v>75</v>
      </c>
      <c r="E16" s="42">
        <v>1867</v>
      </c>
      <c r="F16" s="26" t="s">
        <v>76</v>
      </c>
    </row>
    <row r="17" spans="1:6" ht="33" customHeight="1" x14ac:dyDescent="0.25">
      <c r="A17" s="62" t="s">
        <v>94</v>
      </c>
      <c r="B17" s="63"/>
      <c r="C17" s="63"/>
      <c r="D17" s="64"/>
      <c r="E17" s="42">
        <f>E14+E15+E16</f>
        <v>10724.8</v>
      </c>
      <c r="F17" s="26"/>
    </row>
    <row r="18" spans="1:6" x14ac:dyDescent="0.25">
      <c r="A18" s="69" t="s">
        <v>26</v>
      </c>
      <c r="B18" s="69"/>
      <c r="C18" s="69"/>
      <c r="D18" s="69"/>
      <c r="E18" s="12">
        <f>E17</f>
        <v>10724.8</v>
      </c>
      <c r="F18" s="7"/>
    </row>
    <row r="19" spans="1:6" x14ac:dyDescent="0.25">
      <c r="C19" s="53" t="s">
        <v>12</v>
      </c>
      <c r="D19" s="54"/>
      <c r="E19" s="54"/>
      <c r="F19" s="54"/>
    </row>
    <row r="20" spans="1:6" x14ac:dyDescent="0.25">
      <c r="C20" s="54"/>
      <c r="D20" s="54"/>
      <c r="E20" s="54"/>
      <c r="F20" s="54"/>
    </row>
  </sheetData>
  <protectedRanges>
    <protectedRange sqref="D21:D1048576" name="Range2_1"/>
    <protectedRange sqref="E21:E1048576" name="Range1_1"/>
    <protectedRange sqref="E18" name="Range2_1_1"/>
    <protectedRange sqref="D18" name="Range1_1_1"/>
  </protectedRanges>
  <mergeCells count="10">
    <mergeCell ref="A12:D12"/>
    <mergeCell ref="C19:F20"/>
    <mergeCell ref="A18:D18"/>
    <mergeCell ref="A2:F7"/>
    <mergeCell ref="A9:D9"/>
    <mergeCell ref="E9:F9"/>
    <mergeCell ref="A10:D10"/>
    <mergeCell ref="E10:F11"/>
    <mergeCell ref="A11:D11"/>
    <mergeCell ref="A17:D17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21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1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18">
      <formula1>0</formula1>
      <formula2>99999999999999</formula2>
    </dataValidation>
  </dataValidations>
  <pageMargins left="0.7" right="0.7" top="0.75" bottom="0.75" header="0.3" footer="0.3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B34" sqref="B34"/>
    </sheetView>
  </sheetViews>
  <sheetFormatPr defaultRowHeight="15" x14ac:dyDescent="0.25"/>
  <cols>
    <col min="1" max="1" width="11.42578125" customWidth="1"/>
    <col min="2" max="2" width="18.7109375" customWidth="1"/>
    <col min="3" max="3" width="15.5703125" customWidth="1"/>
    <col min="4" max="4" width="14.140625" customWidth="1"/>
    <col min="5" max="5" width="15.5703125" customWidth="1"/>
    <col min="6" max="6" width="15.42578125" customWidth="1"/>
    <col min="7" max="7" width="16.28515625" customWidth="1"/>
  </cols>
  <sheetData>
    <row r="1" spans="1:7" ht="69.75" customHeight="1" x14ac:dyDescent="0.25">
      <c r="A1" s="71" t="s">
        <v>0</v>
      </c>
      <c r="B1" s="71"/>
      <c r="C1" s="71"/>
      <c r="D1" s="71"/>
      <c r="E1" s="71"/>
      <c r="F1" s="71"/>
      <c r="G1" s="71"/>
    </row>
    <row r="2" spans="1:7" ht="8.25" customHeight="1" x14ac:dyDescent="0.25">
      <c r="A2" s="71"/>
      <c r="B2" s="71"/>
      <c r="C2" s="71"/>
      <c r="D2" s="71"/>
      <c r="E2" s="71"/>
      <c r="F2" s="71"/>
      <c r="G2" s="71"/>
    </row>
    <row r="3" spans="1:7" ht="15" customHeight="1" x14ac:dyDescent="0.25">
      <c r="A3" s="71"/>
      <c r="B3" s="71"/>
      <c r="C3" s="71"/>
      <c r="D3" s="71"/>
      <c r="E3" s="71"/>
      <c r="F3" s="71"/>
      <c r="G3" s="71"/>
    </row>
    <row r="4" spans="1:7" ht="15" customHeight="1" x14ac:dyDescent="0.25">
      <c r="A4" s="71"/>
      <c r="B4" s="71"/>
      <c r="C4" s="71"/>
      <c r="D4" s="71"/>
      <c r="E4" s="71"/>
      <c r="F4" s="71"/>
      <c r="G4" s="71"/>
    </row>
    <row r="5" spans="1:7" ht="15" customHeight="1" x14ac:dyDescent="0.25">
      <c r="A5" s="71"/>
      <c r="B5" s="71"/>
      <c r="C5" s="71"/>
      <c r="D5" s="71"/>
      <c r="E5" s="71"/>
      <c r="F5" s="71"/>
      <c r="G5" s="71"/>
    </row>
    <row r="6" spans="1:7" ht="15" customHeight="1" x14ac:dyDescent="0.25">
      <c r="A6" s="71"/>
      <c r="B6" s="71"/>
      <c r="C6" s="71"/>
      <c r="D6" s="71"/>
      <c r="E6" s="71"/>
      <c r="F6" s="71"/>
      <c r="G6" s="71"/>
    </row>
    <row r="7" spans="1:7" ht="15" customHeight="1" x14ac:dyDescent="0.25">
      <c r="A7" s="71"/>
      <c r="B7" s="71"/>
      <c r="C7" s="71"/>
      <c r="D7" s="71"/>
      <c r="E7" s="71"/>
      <c r="F7" s="71"/>
      <c r="G7" s="71"/>
    </row>
    <row r="9" spans="1:7" x14ac:dyDescent="0.25">
      <c r="F9" s="57" t="s">
        <v>19</v>
      </c>
      <c r="G9" s="57"/>
    </row>
    <row r="10" spans="1:7" ht="15" customHeight="1" x14ac:dyDescent="0.25">
      <c r="A10" s="70"/>
      <c r="B10" s="70"/>
      <c r="C10" s="70"/>
      <c r="F10" s="59" t="s">
        <v>11</v>
      </c>
      <c r="G10" s="59"/>
    </row>
    <row r="11" spans="1:7" ht="15" customHeight="1" x14ac:dyDescent="0.25">
      <c r="F11" s="59"/>
      <c r="G11" s="59"/>
    </row>
    <row r="12" spans="1:7" ht="15" customHeight="1" x14ac:dyDescent="0.25">
      <c r="F12" s="13"/>
      <c r="G12" s="13"/>
    </row>
    <row r="13" spans="1:7" ht="30" x14ac:dyDescent="0.25">
      <c r="A13" s="14" t="s">
        <v>20</v>
      </c>
      <c r="B13" s="14" t="s">
        <v>21</v>
      </c>
      <c r="C13" s="14" t="s">
        <v>22</v>
      </c>
      <c r="D13" s="14" t="s">
        <v>23</v>
      </c>
      <c r="E13" s="14" t="s">
        <v>24</v>
      </c>
      <c r="F13" s="14" t="s">
        <v>25</v>
      </c>
      <c r="G13" s="14" t="s">
        <v>11</v>
      </c>
    </row>
    <row r="14" spans="1:7" x14ac:dyDescent="0.25">
      <c r="A14" s="15">
        <v>633</v>
      </c>
      <c r="B14" s="15" t="s">
        <v>27</v>
      </c>
      <c r="C14" s="16">
        <f>'Mallra dhe Sherbime'!E190</f>
        <v>57270.199999999983</v>
      </c>
      <c r="D14" s="16">
        <f>'Shpenzimet e Komunalive'!E16</f>
        <v>0</v>
      </c>
      <c r="E14" s="16">
        <f>'Subvencionet dhe Transferet'!E65</f>
        <v>22830</v>
      </c>
      <c r="F14" s="16">
        <f>'Shpenzimet Kapitale'!E18</f>
        <v>10724.8</v>
      </c>
      <c r="G14" s="16">
        <f>C14+D14+E14+F14</f>
        <v>90824.999999999985</v>
      </c>
    </row>
    <row r="16" spans="1:7" x14ac:dyDescent="0.25">
      <c r="D16" s="8"/>
      <c r="E16" s="8"/>
    </row>
  </sheetData>
  <mergeCells count="4">
    <mergeCell ref="F9:G9"/>
    <mergeCell ref="A10:C10"/>
    <mergeCell ref="F10:G11"/>
    <mergeCell ref="A1:G7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Shpenzimet e Komunalive</vt:lpstr>
      <vt:lpstr>Subvencionet dhe Transferet</vt:lpstr>
      <vt:lpstr>Shpenzimet Kapitale</vt:lpstr>
      <vt:lpstr>Gjithesej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2023-06-15T09:46:04Z</cp:lastPrinted>
  <dcterms:created xsi:type="dcterms:W3CDTF">2021-11-26T14:04:07Z</dcterms:created>
  <dcterms:modified xsi:type="dcterms:W3CDTF">2024-02-15T10:42:44Z</dcterms:modified>
</cp:coreProperties>
</file>