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qendrim.ibrahimaj\Desktop\PER ARDONIN\"/>
    </mc:Choice>
  </mc:AlternateContent>
  <bookViews>
    <workbookView xWindow="0" yWindow="0" windowWidth="20490" windowHeight="7545"/>
  </bookViews>
  <sheets>
    <sheet name="Mallra dhe Sherbime" sheetId="2" r:id="rId1"/>
    <sheet name="Shpenzimet e Komunalive" sheetId="3" r:id="rId2"/>
    <sheet name="Subvencionet dhe Transferet" sheetId="4" r:id="rId3"/>
    <sheet name="Shpenzimet Kapitale" sheetId="5" r:id="rId4"/>
    <sheet name="Gjithesej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7" i="2" l="1"/>
  <c r="E21" i="2"/>
  <c r="E26" i="2" l="1"/>
  <c r="E14" i="2" l="1"/>
  <c r="E17" i="3"/>
  <c r="E31" i="3"/>
  <c r="E30" i="3"/>
  <c r="E29" i="2"/>
  <c r="E19" i="2"/>
  <c r="E86" i="2"/>
  <c r="E31" i="2"/>
  <c r="E16" i="2" l="1"/>
  <c r="E25" i="4" l="1"/>
  <c r="C14" i="6"/>
  <c r="E24" i="5" l="1"/>
  <c r="E14" i="6" l="1"/>
  <c r="D14" i="6"/>
  <c r="F14" i="6" l="1"/>
  <c r="G14" i="6" s="1"/>
  <c r="A10" i="5" l="1"/>
  <c r="A10" i="4"/>
  <c r="A10" i="3"/>
</calcChain>
</file>

<file path=xl/sharedStrings.xml><?xml version="1.0" encoding="utf-8"?>
<sst xmlns="http://schemas.openxmlformats.org/spreadsheetml/2006/main" count="320" uniqueCount="94">
  <si>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</si>
  <si>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Raporti i obligimeve të papaguara</t>
  </si>
  <si>
    <t>Aneks 1</t>
  </si>
  <si>
    <t>Mallëra  dhe shërbime</t>
  </si>
  <si>
    <t>Lista e obligimeve</t>
  </si>
  <si>
    <t>Kodi i OB</t>
  </si>
  <si>
    <t>Organizata Buxhetore</t>
  </si>
  <si>
    <t xml:space="preserve">Furnitori </t>
  </si>
  <si>
    <t>Data e krijimt të obligimit</t>
  </si>
  <si>
    <t>Shuma</t>
  </si>
  <si>
    <t xml:space="preserve">Arsyeja e mos pagesës </t>
  </si>
  <si>
    <t>Gjithsej</t>
  </si>
  <si>
    <t>Data e krijimit te obligimit është data kur fatura është pranuar për pagesë në organizatën buxhetore ose pranimi i mallit /shërbimit ne SIMFK është regjistruar</t>
  </si>
  <si>
    <t>Aneks 2</t>
  </si>
  <si>
    <t>Shpenzimet Komunale</t>
  </si>
  <si>
    <t>Aneks 3</t>
  </si>
  <si>
    <t>Subvencione &amp; Transfere</t>
  </si>
  <si>
    <t>Aneks 4</t>
  </si>
  <si>
    <t>Investimet Kapitale</t>
  </si>
  <si>
    <t>Aneks 5</t>
  </si>
  <si>
    <t>Kodi Organizativ</t>
  </si>
  <si>
    <t>Emri i Organizatës Buxhetore</t>
  </si>
  <si>
    <t>Mallra dhe sherbime</t>
  </si>
  <si>
    <t>Shpenzime  Komunale</t>
  </si>
  <si>
    <t>Subvencionet dhe Transferet</t>
  </si>
  <si>
    <t>Investimet  kapitale</t>
  </si>
  <si>
    <t>Gjithsejë</t>
  </si>
  <si>
    <t xml:space="preserve">KOMUNA ISTOG </t>
  </si>
  <si>
    <t xml:space="preserve">GJITHËSEJ </t>
  </si>
  <si>
    <t xml:space="preserve">GJITHSEJ </t>
  </si>
  <si>
    <t>GJITHSEJ KOMUNALI</t>
  </si>
  <si>
    <t>Muaji i Raportimit:  MARS 2024</t>
  </si>
  <si>
    <t>Drejtoria e Bujqesisë</t>
  </si>
  <si>
    <t>MEDIA TECH</t>
  </si>
  <si>
    <t xml:space="preserve">TOTAL - DREJTORIA PER BUJQESI </t>
  </si>
  <si>
    <t xml:space="preserve">Administrata </t>
  </si>
  <si>
    <t xml:space="preserve">Auto Servis Artoni </t>
  </si>
  <si>
    <t>Posta e Kosoves</t>
  </si>
  <si>
    <t>KESCO</t>
  </si>
  <si>
    <t xml:space="preserve">TOTAL - ADMINISTRATA </t>
  </si>
  <si>
    <t>DHF- COMPANY</t>
  </si>
  <si>
    <t>13.03.2024</t>
  </si>
  <si>
    <t xml:space="preserve">Ndërprerja e qajes në SIMFK nga Thesari </t>
  </si>
  <si>
    <t>Shëndetësia</t>
  </si>
  <si>
    <t>TOTAL - SHËNDETËSIA</t>
  </si>
  <si>
    <t>IEAP "Lulet e Jetës"</t>
  </si>
  <si>
    <t xml:space="preserve">ELEKTRA </t>
  </si>
  <si>
    <t>IEAP "Ardhemria Jonë"</t>
  </si>
  <si>
    <t>Premium Bakery</t>
  </si>
  <si>
    <t xml:space="preserve">Dauti Komerc </t>
  </si>
  <si>
    <t>RIKI N.T.P</t>
  </si>
  <si>
    <t>IEAP "Gëzimi Ynë"</t>
  </si>
  <si>
    <t>IEAP "Shpresa Jonë"</t>
  </si>
  <si>
    <t>IEAP "Pëllumbat e Ardhmerisë"</t>
  </si>
  <si>
    <t>ANANAS IMPEX</t>
  </si>
  <si>
    <t>AXIS G.C.W</t>
  </si>
  <si>
    <t>SHFMU "Zymer Zeka"</t>
  </si>
  <si>
    <t>IAAP "Mithat Frasheri"</t>
  </si>
  <si>
    <t xml:space="preserve">TOTAL DREJTORIA E ARSIMIT </t>
  </si>
  <si>
    <t>DHF COMPANY</t>
  </si>
  <si>
    <t>Faktura më e vjeter se një muaj</t>
  </si>
  <si>
    <t>Eurogoma shpk</t>
  </si>
  <si>
    <t>20.02.2024</t>
  </si>
  <si>
    <t>QPS</t>
  </si>
  <si>
    <t xml:space="preserve">TOTAL - DREJTORIA PËR MIRËQENIE SOCIALE </t>
  </si>
  <si>
    <t>ZLK</t>
  </si>
  <si>
    <t>SHFMU "Trepça"</t>
  </si>
  <si>
    <t>SHFMU "Martin Camaj"</t>
  </si>
  <si>
    <t>Shoshani SHPK</t>
  </si>
  <si>
    <t>SHFMU "Ismail Qemali"</t>
  </si>
  <si>
    <t>BRT Pharm shpk</t>
  </si>
  <si>
    <t>SHFMU "Hysni Zajmi"</t>
  </si>
  <si>
    <t>SHFMU "Fan Noli"</t>
  </si>
  <si>
    <t>Infocom</t>
  </si>
  <si>
    <t>SHML "Haxhi Zeka"</t>
  </si>
  <si>
    <t>MediaTech</t>
  </si>
  <si>
    <t>DENI</t>
  </si>
  <si>
    <t>ARJANI TOUR</t>
  </si>
  <si>
    <t xml:space="preserve">Total ZLK </t>
  </si>
  <si>
    <t xml:space="preserve">ZYRA E KRYETARIT </t>
  </si>
  <si>
    <t>Instituti AAB</t>
  </si>
  <si>
    <t>sfmu "Martin Camaj"</t>
  </si>
  <si>
    <t>IEAP "Ardhmeria Jonë"</t>
  </si>
  <si>
    <t>shfmu "Ndre Mjeda"</t>
  </si>
  <si>
    <t>IEAP "Lulet e Jetes"</t>
  </si>
  <si>
    <t>shfmu "Martin Camaj"</t>
  </si>
  <si>
    <t>HIDRODRINI</t>
  </si>
  <si>
    <t>AMBIENTI</t>
  </si>
  <si>
    <t xml:space="preserve">TOTAL - ZYRA E KRYETARIT </t>
  </si>
  <si>
    <t xml:space="preserve">TOTAL - ARSIMI </t>
  </si>
  <si>
    <t xml:space="preserve">KADASTRA </t>
  </si>
  <si>
    <t xml:space="preserve">AUTOSERVIS ARTONI </t>
  </si>
  <si>
    <t xml:space="preserve">TOTAL - KADASTRA </t>
  </si>
  <si>
    <t>CARITAS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</si>
</sst>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#,##0.00"/>
    <numFmt numFmtId="165" formatCode="_([$€-2]\ * #,##0.00_);_([$€-2]\ * \(#,##0.00\);_([$€-2]\ 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2" fillId="0" borderId="0" xfId="0" applyFont="1" applyAlignment="1">
      <alignment horizontal="center" wrapText="1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3" fontId="0" fillId="0" borderId="0" xfId="6" applyFont="1"/>
    <xf numFmtId="43" fontId="2" fillId="0" borderId="0" xfId="6" applyFont="1" applyAlignment="1">
      <alignment horizontal="center" wrapText="1"/>
    </xf>
    <xf numFmtId="43" fontId="1" fillId="4" borderId="1" xfId="6" applyFont="1" applyFill="1" applyBorder="1" applyAlignment="1">
      <alignment horizontal="center" vertical="center"/>
    </xf>
    <xf numFmtId="43" fontId="1" fillId="0" borderId="1" xfId="6" applyFont="1" applyBorder="1" applyAlignment="1">
      <alignment wrapText="1"/>
    </xf>
    <xf numFmtId="0" fontId="1" fillId="5" borderId="0" xfId="0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1" fillId="0" borderId="1" xfId="6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5" borderId="1" xfId="0" applyFill="1" applyBorder="1" applyAlignment="1">
      <alignment horizontal="center" vertical="center"/>
    </xf>
    <xf numFmtId="0" fontId="0" fillId="0" borderId="1" xfId="0" applyBorder="1"/>
    <xf numFmtId="43" fontId="1" fillId="0" borderId="1" xfId="0" applyNumberFormat="1" applyFont="1" applyBorder="1"/>
    <xf numFmtId="165" fontId="9" fillId="5" borderId="1" xfId="6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wrapText="1"/>
      <protection locked="0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 applyProtection="1">
      <alignment horizontal="center" wrapText="1"/>
      <protection locked="0"/>
    </xf>
    <xf numFmtId="164" fontId="1" fillId="5" borderId="1" xfId="0" applyNumberFormat="1" applyFont="1" applyFill="1" applyBorder="1" applyAlignment="1">
      <alignment wrapText="1"/>
    </xf>
    <xf numFmtId="0" fontId="0" fillId="0" borderId="0" xfId="0" applyFont="1"/>
    <xf numFmtId="165" fontId="13" fillId="0" borderId="1" xfId="6" applyNumberFormat="1" applyFont="1" applyBorder="1"/>
    <xf numFmtId="165" fontId="0" fillId="5" borderId="1" xfId="0" applyNumberFormat="1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 wrapText="1"/>
    </xf>
    <xf numFmtId="43" fontId="1" fillId="5" borderId="1" xfId="6" applyFont="1" applyFill="1" applyBorder="1" applyAlignment="1">
      <alignment horizontal="center" vertical="center"/>
    </xf>
    <xf numFmtId="165" fontId="1" fillId="5" borderId="1" xfId="6" applyNumberFormat="1" applyFont="1" applyFill="1" applyBorder="1" applyAlignment="1">
      <alignment wrapText="1"/>
    </xf>
    <xf numFmtId="165" fontId="1" fillId="5" borderId="1" xfId="0" applyNumberFormat="1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43" fontId="9" fillId="5" borderId="1" xfId="6" applyFont="1" applyFill="1" applyBorder="1" applyAlignment="1">
      <alignment horizontal="center" vertical="center"/>
    </xf>
    <xf numFmtId="0" fontId="0" fillId="0" borderId="1" xfId="0" applyFont="1" applyBorder="1"/>
    <xf numFmtId="14" fontId="0" fillId="0" borderId="1" xfId="0" applyNumberFormat="1" applyFont="1" applyBorder="1"/>
    <xf numFmtId="0" fontId="0" fillId="0" borderId="1" xfId="0" applyFont="1" applyBorder="1" applyAlignment="1">
      <alignment wrapText="1"/>
    </xf>
    <xf numFmtId="165" fontId="0" fillId="0" borderId="1" xfId="6" applyNumberFormat="1" applyFont="1" applyBorder="1"/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 applyProtection="1">
      <alignment horizontal="left" vertical="top" wrapText="1"/>
      <protection locked="0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</cellXfs>
  <cellStyles count="7">
    <cellStyle name="Comma" xfId="6" builtinId="3"/>
    <cellStyle name="Comma 2 6" xfId="4"/>
    <cellStyle name="Normal" xfId="0" builtinId="0"/>
    <cellStyle name="Normal 2 10" xfId="3"/>
    <cellStyle name="Normal 2 11" xfId="5"/>
    <cellStyle name="Normal 2 8" xfId="2"/>
    <cellStyle name="Normal 2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104775</xdr:rowOff>
    </xdr:from>
    <xdr:to>
      <xdr:col>1</xdr:col>
      <xdr:colOff>342900</xdr:colOff>
      <xdr:row>5</xdr:row>
      <xdr:rowOff>9525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E44F49E4-913C-45AF-922D-4A5C229DBC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04775"/>
          <a:ext cx="7905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495300</xdr:colOff>
      <xdr:row>4</xdr:row>
      <xdr:rowOff>133350</xdr:rowOff>
    </xdr:to>
    <xdr:pic>
      <xdr:nvPicPr>
        <xdr:cNvPr id="3" name="Picture 2" descr="Logoere2">
          <a:extLst>
            <a:ext uri="{FF2B5EF4-FFF2-40B4-BE49-F238E27FC236}">
              <a16:creationId xmlns:a16="http://schemas.microsoft.com/office/drawing/2014/main" id="{F52DBCAD-C832-44CB-985A-163BB3F554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0</xdr:rowOff>
    </xdr:from>
    <xdr:to>
      <xdr:col>1</xdr:col>
      <xdr:colOff>466725</xdr:colOff>
      <xdr:row>4</xdr:row>
      <xdr:rowOff>104775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3BB5E6A3-FD51-495B-8EE5-246AD4488A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0"/>
          <a:ext cx="79057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4</xdr:row>
      <xdr:rowOff>152400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B47BF7FE-9C29-4857-9593-034768D5F4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323849</xdr:rowOff>
    </xdr:from>
    <xdr:to>
      <xdr:col>1</xdr:col>
      <xdr:colOff>485775</xdr:colOff>
      <xdr:row>5</xdr:row>
      <xdr:rowOff>28574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9E462B73-E763-4691-A696-96A940016B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323849"/>
          <a:ext cx="11144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abSelected="1" zoomScaleNormal="100" workbookViewId="0">
      <selection activeCell="C88" sqref="C88:F89"/>
    </sheetView>
  </sheetViews>
  <sheetFormatPr defaultRowHeight="15" x14ac:dyDescent="0.25"/>
  <cols>
    <col min="1" max="1" width="9.85546875" customWidth="1"/>
    <col min="2" max="2" width="22.28515625" customWidth="1"/>
    <col min="3" max="3" width="32" customWidth="1"/>
    <col min="4" max="4" width="19.140625" style="5" customWidth="1"/>
    <col min="5" max="5" width="15.5703125" style="9" customWidth="1"/>
    <col min="6" max="6" width="21.42578125" customWidth="1"/>
    <col min="8" max="8" width="11" bestFit="1" customWidth="1"/>
    <col min="9" max="9" width="10.5703125" bestFit="1" customWidth="1"/>
  </cols>
  <sheetData>
    <row r="1" spans="1:9" ht="15" customHeight="1" x14ac:dyDescent="0.3">
      <c r="A1" s="52" t="s">
        <v>0</v>
      </c>
      <c r="B1" s="52"/>
      <c r="C1" s="52"/>
      <c r="D1" s="52"/>
      <c r="E1" s="52"/>
      <c r="F1" s="52"/>
      <c r="G1" s="1"/>
      <c r="H1" s="1"/>
      <c r="I1" s="1"/>
    </row>
    <row r="2" spans="1:9" ht="15" customHeight="1" x14ac:dyDescent="0.3">
      <c r="A2" s="52"/>
      <c r="B2" s="52"/>
      <c r="C2" s="52"/>
      <c r="D2" s="52"/>
      <c r="E2" s="52"/>
      <c r="F2" s="52"/>
      <c r="G2" s="1"/>
      <c r="H2" s="1"/>
      <c r="I2" s="1"/>
    </row>
    <row r="3" spans="1:9" ht="15" customHeight="1" x14ac:dyDescent="0.3">
      <c r="A3" s="52"/>
      <c r="B3" s="52"/>
      <c r="C3" s="52"/>
      <c r="D3" s="52"/>
      <c r="E3" s="52"/>
      <c r="F3" s="52"/>
      <c r="G3" s="1"/>
      <c r="H3" s="1"/>
      <c r="I3" s="1"/>
    </row>
    <row r="4" spans="1:9" ht="15" customHeight="1" x14ac:dyDescent="0.3">
      <c r="A4" s="52"/>
      <c r="B4" s="52"/>
      <c r="C4" s="52"/>
      <c r="D4" s="52"/>
      <c r="E4" s="52"/>
      <c r="F4" s="52"/>
      <c r="G4" s="1"/>
      <c r="H4" s="1"/>
      <c r="I4" s="1"/>
    </row>
    <row r="5" spans="1:9" ht="12.75" customHeight="1" x14ac:dyDescent="0.3">
      <c r="A5" s="52"/>
      <c r="B5" s="52"/>
      <c r="C5" s="52"/>
      <c r="D5" s="52"/>
      <c r="E5" s="52"/>
      <c r="F5" s="52"/>
      <c r="G5" s="1"/>
      <c r="H5" s="1"/>
      <c r="I5" s="1"/>
    </row>
    <row r="6" spans="1:9" ht="11.25" customHeight="1" x14ac:dyDescent="0.3">
      <c r="A6" s="52"/>
      <c r="B6" s="52"/>
      <c r="C6" s="52"/>
      <c r="D6" s="52"/>
      <c r="E6" s="52"/>
      <c r="F6" s="52"/>
      <c r="G6" s="1"/>
      <c r="H6" s="1"/>
      <c r="I6" s="1"/>
    </row>
    <row r="7" spans="1:9" ht="11.25" customHeight="1" x14ac:dyDescent="0.3">
      <c r="A7" s="6"/>
      <c r="B7" s="6"/>
      <c r="C7" s="6"/>
      <c r="D7" s="6"/>
      <c r="E7" s="10"/>
      <c r="F7" s="6"/>
      <c r="G7" s="1"/>
      <c r="H7" s="1"/>
      <c r="I7" s="1"/>
    </row>
    <row r="8" spans="1:9" ht="21.75" customHeight="1" x14ac:dyDescent="0.25">
      <c r="A8" s="53" t="s">
        <v>1</v>
      </c>
      <c r="B8" s="53"/>
      <c r="C8" s="53"/>
      <c r="D8" s="53"/>
      <c r="E8" s="54" t="s">
        <v>2</v>
      </c>
      <c r="F8" s="54"/>
    </row>
    <row r="9" spans="1:9" ht="17.25" customHeight="1" x14ac:dyDescent="0.25">
      <c r="A9" s="55" t="s">
        <v>31</v>
      </c>
      <c r="B9" s="55"/>
      <c r="C9" s="55"/>
      <c r="D9" s="55"/>
      <c r="E9" s="56" t="s">
        <v>3</v>
      </c>
      <c r="F9" s="56"/>
    </row>
    <row r="10" spans="1:9" ht="17.25" customHeight="1" x14ac:dyDescent="0.25">
      <c r="A10" s="57" t="s">
        <v>4</v>
      </c>
      <c r="B10" s="57"/>
      <c r="C10" s="57"/>
      <c r="D10" s="57"/>
      <c r="E10" s="56"/>
      <c r="F10" s="56"/>
    </row>
    <row r="11" spans="1:9" ht="10.5" customHeight="1" x14ac:dyDescent="0.25">
      <c r="A11" s="49"/>
      <c r="B11" s="49"/>
      <c r="C11" s="49"/>
      <c r="D11" s="49"/>
    </row>
    <row r="12" spans="1:9" ht="33" customHeight="1" x14ac:dyDescent="0.25">
      <c r="A12" s="2" t="s">
        <v>5</v>
      </c>
      <c r="B12" s="2" t="s">
        <v>6</v>
      </c>
      <c r="C12" s="2" t="s">
        <v>7</v>
      </c>
      <c r="D12" s="3" t="s">
        <v>8</v>
      </c>
      <c r="E12" s="11" t="s">
        <v>9</v>
      </c>
      <c r="F12" s="4" t="s">
        <v>10</v>
      </c>
    </row>
    <row r="13" spans="1:9" ht="34.5" customHeight="1" x14ac:dyDescent="0.25">
      <c r="A13" s="23">
        <v>65085</v>
      </c>
      <c r="B13" s="23" t="s">
        <v>90</v>
      </c>
      <c r="C13" s="23" t="s">
        <v>91</v>
      </c>
      <c r="D13" s="40">
        <v>45370</v>
      </c>
      <c r="E13" s="41">
        <v>176</v>
      </c>
      <c r="F13" s="25" t="s">
        <v>42</v>
      </c>
    </row>
    <row r="14" spans="1:9" ht="22.5" customHeight="1" x14ac:dyDescent="0.25">
      <c r="A14" s="46" t="s">
        <v>92</v>
      </c>
      <c r="B14" s="47"/>
      <c r="C14" s="47"/>
      <c r="D14" s="48"/>
      <c r="E14" s="37">
        <f>E13</f>
        <v>176</v>
      </c>
      <c r="F14" s="22"/>
    </row>
    <row r="15" spans="1:9" ht="30" x14ac:dyDescent="0.25">
      <c r="A15" s="18">
        <v>47017</v>
      </c>
      <c r="B15" s="17" t="s">
        <v>32</v>
      </c>
      <c r="C15" s="23" t="s">
        <v>33</v>
      </c>
      <c r="D15" s="26">
        <v>45366</v>
      </c>
      <c r="E15" s="21">
        <v>56</v>
      </c>
      <c r="F15" s="25" t="s">
        <v>42</v>
      </c>
    </row>
    <row r="16" spans="1:9" x14ac:dyDescent="0.25">
      <c r="A16" s="46" t="s">
        <v>34</v>
      </c>
      <c r="B16" s="47"/>
      <c r="C16" s="47"/>
      <c r="D16" s="48"/>
      <c r="E16" s="38">
        <f>E15</f>
        <v>56</v>
      </c>
      <c r="F16" s="25"/>
    </row>
    <row r="17" spans="1:6" ht="30" x14ac:dyDescent="0.25">
      <c r="A17" s="23">
        <v>16317</v>
      </c>
      <c r="B17" s="23" t="s">
        <v>35</v>
      </c>
      <c r="C17" s="27" t="s">
        <v>36</v>
      </c>
      <c r="D17" s="26">
        <v>45366</v>
      </c>
      <c r="E17" s="21">
        <v>230</v>
      </c>
      <c r="F17" s="25" t="s">
        <v>42</v>
      </c>
    </row>
    <row r="18" spans="1:6" ht="30" x14ac:dyDescent="0.25">
      <c r="A18" s="23">
        <v>16317</v>
      </c>
      <c r="B18" s="23" t="s">
        <v>35</v>
      </c>
      <c r="C18" s="27" t="s">
        <v>37</v>
      </c>
      <c r="D18" s="26">
        <v>45365</v>
      </c>
      <c r="E18" s="21">
        <v>63.1</v>
      </c>
      <c r="F18" s="25" t="s">
        <v>42</v>
      </c>
    </row>
    <row r="19" spans="1:6" x14ac:dyDescent="0.25">
      <c r="A19" s="46" t="s">
        <v>39</v>
      </c>
      <c r="B19" s="47"/>
      <c r="C19" s="47"/>
      <c r="D19" s="48"/>
      <c r="E19" s="38">
        <f>SUM(E17:E18)</f>
        <v>293.10000000000002</v>
      </c>
      <c r="F19" s="25"/>
    </row>
    <row r="20" spans="1:6" ht="30" x14ac:dyDescent="0.25">
      <c r="A20" s="23">
        <v>16017</v>
      </c>
      <c r="B20" s="23" t="s">
        <v>79</v>
      </c>
      <c r="C20" s="23" t="s">
        <v>80</v>
      </c>
      <c r="D20" s="24">
        <v>45330</v>
      </c>
      <c r="E20" s="41">
        <v>1000</v>
      </c>
      <c r="F20" s="25" t="s">
        <v>42</v>
      </c>
    </row>
    <row r="21" spans="1:6" x14ac:dyDescent="0.25">
      <c r="A21" s="46" t="s">
        <v>88</v>
      </c>
      <c r="B21" s="47"/>
      <c r="C21" s="47"/>
      <c r="D21" s="48"/>
      <c r="E21" s="37">
        <f>E20</f>
        <v>1000</v>
      </c>
      <c r="F21" s="22"/>
    </row>
    <row r="22" spans="1:6" ht="30" x14ac:dyDescent="0.25">
      <c r="A22" s="23">
        <v>74000</v>
      </c>
      <c r="B22" s="23" t="s">
        <v>43</v>
      </c>
      <c r="C22" s="23" t="s">
        <v>93</v>
      </c>
      <c r="D22" s="40">
        <v>45289</v>
      </c>
      <c r="E22" s="21">
        <v>10000</v>
      </c>
      <c r="F22" s="25" t="s">
        <v>42</v>
      </c>
    </row>
    <row r="23" spans="1:6" ht="30" x14ac:dyDescent="0.25">
      <c r="A23" s="23">
        <v>74000</v>
      </c>
      <c r="B23" s="23" t="s">
        <v>43</v>
      </c>
      <c r="C23" s="27" t="s">
        <v>40</v>
      </c>
      <c r="D23" s="26" t="s">
        <v>41</v>
      </c>
      <c r="E23" s="21">
        <v>1307.46</v>
      </c>
      <c r="F23" s="25" t="s">
        <v>42</v>
      </c>
    </row>
    <row r="24" spans="1:6" ht="30" x14ac:dyDescent="0.25">
      <c r="A24" s="23">
        <v>74000</v>
      </c>
      <c r="B24" s="23" t="s">
        <v>43</v>
      </c>
      <c r="C24" s="27" t="s">
        <v>70</v>
      </c>
      <c r="D24" s="26">
        <v>45366</v>
      </c>
      <c r="E24" s="21">
        <v>1612.2</v>
      </c>
      <c r="F24" s="25" t="s">
        <v>42</v>
      </c>
    </row>
    <row r="25" spans="1:6" ht="30" x14ac:dyDescent="0.25">
      <c r="A25" s="23">
        <v>74000</v>
      </c>
      <c r="B25" s="23" t="s">
        <v>43</v>
      </c>
      <c r="C25" s="27" t="s">
        <v>40</v>
      </c>
      <c r="D25" s="28" t="s">
        <v>41</v>
      </c>
      <c r="E25" s="21">
        <v>3322.42</v>
      </c>
      <c r="F25" s="25" t="s">
        <v>42</v>
      </c>
    </row>
    <row r="26" spans="1:6" x14ac:dyDescent="0.25">
      <c r="A26" s="46" t="s">
        <v>44</v>
      </c>
      <c r="B26" s="47"/>
      <c r="C26" s="47"/>
      <c r="D26" s="48"/>
      <c r="E26" s="38">
        <f>E23+E25+E24+E22</f>
        <v>16242.08</v>
      </c>
      <c r="F26" s="25"/>
    </row>
    <row r="27" spans="1:6" ht="30" x14ac:dyDescent="0.25">
      <c r="A27" s="23">
        <v>73026</v>
      </c>
      <c r="B27" s="23" t="s">
        <v>63</v>
      </c>
      <c r="C27" s="23" t="s">
        <v>59</v>
      </c>
      <c r="D27" s="23"/>
      <c r="E27" s="21">
        <v>116.01</v>
      </c>
      <c r="F27" s="25" t="s">
        <v>60</v>
      </c>
    </row>
    <row r="28" spans="1:6" ht="30" x14ac:dyDescent="0.25">
      <c r="A28" s="23">
        <v>73026</v>
      </c>
      <c r="B28" s="23" t="s">
        <v>63</v>
      </c>
      <c r="C28" s="23" t="s">
        <v>61</v>
      </c>
      <c r="D28" s="23" t="s">
        <v>62</v>
      </c>
      <c r="E28" s="21">
        <v>252</v>
      </c>
      <c r="F28" s="25" t="s">
        <v>60</v>
      </c>
    </row>
    <row r="29" spans="1:6" x14ac:dyDescent="0.25">
      <c r="A29" s="46" t="s">
        <v>64</v>
      </c>
      <c r="B29" s="47"/>
      <c r="C29" s="47"/>
      <c r="D29" s="48"/>
      <c r="E29" s="38">
        <f>E27+E28</f>
        <v>368.01</v>
      </c>
      <c r="F29" s="25"/>
    </row>
    <row r="30" spans="1:6" ht="30" x14ac:dyDescent="0.25">
      <c r="A30" s="23">
        <v>19585</v>
      </c>
      <c r="B30" s="23" t="s">
        <v>65</v>
      </c>
      <c r="C30" s="23" t="s">
        <v>36</v>
      </c>
      <c r="D30" s="40">
        <v>45366</v>
      </c>
      <c r="E30" s="21">
        <v>93</v>
      </c>
      <c r="F30" s="25" t="s">
        <v>42</v>
      </c>
    </row>
    <row r="31" spans="1:6" x14ac:dyDescent="0.25">
      <c r="A31" s="46" t="s">
        <v>78</v>
      </c>
      <c r="B31" s="47"/>
      <c r="C31" s="47"/>
      <c r="D31" s="48"/>
      <c r="E31" s="38">
        <f>E30</f>
        <v>93</v>
      </c>
      <c r="F31" s="25"/>
    </row>
    <row r="32" spans="1:6" ht="30" x14ac:dyDescent="0.25">
      <c r="A32" s="23">
        <v>92532</v>
      </c>
      <c r="B32" s="23" t="s">
        <v>45</v>
      </c>
      <c r="C32" s="29" t="s">
        <v>46</v>
      </c>
      <c r="D32" s="28">
        <v>45365</v>
      </c>
      <c r="E32" s="21">
        <v>13</v>
      </c>
      <c r="F32" s="25" t="s">
        <v>42</v>
      </c>
    </row>
    <row r="33" spans="1:6" ht="30" x14ac:dyDescent="0.25">
      <c r="A33" s="23">
        <v>92532</v>
      </c>
      <c r="B33" s="23" t="s">
        <v>45</v>
      </c>
      <c r="C33" s="29" t="s">
        <v>46</v>
      </c>
      <c r="D33" s="28">
        <v>45365</v>
      </c>
      <c r="E33" s="21">
        <v>13</v>
      </c>
      <c r="F33" s="25" t="s">
        <v>42</v>
      </c>
    </row>
    <row r="34" spans="1:6" ht="30" x14ac:dyDescent="0.25">
      <c r="A34" s="23">
        <v>92532</v>
      </c>
      <c r="B34" s="23" t="s">
        <v>45</v>
      </c>
      <c r="C34" s="29" t="s">
        <v>46</v>
      </c>
      <c r="D34" s="28">
        <v>45365</v>
      </c>
      <c r="E34" s="21">
        <v>13</v>
      </c>
      <c r="F34" s="25" t="s">
        <v>42</v>
      </c>
    </row>
    <row r="35" spans="1:6" ht="30" x14ac:dyDescent="0.25">
      <c r="A35" s="23">
        <v>92534</v>
      </c>
      <c r="B35" s="23" t="s">
        <v>47</v>
      </c>
      <c r="C35" s="29" t="s">
        <v>46</v>
      </c>
      <c r="D35" s="28">
        <v>45365</v>
      </c>
      <c r="E35" s="21">
        <v>13</v>
      </c>
      <c r="F35" s="25" t="s">
        <v>42</v>
      </c>
    </row>
    <row r="36" spans="1:6" ht="30" x14ac:dyDescent="0.25">
      <c r="A36" s="23">
        <v>92534</v>
      </c>
      <c r="B36" s="23" t="s">
        <v>47</v>
      </c>
      <c r="C36" s="29" t="s">
        <v>46</v>
      </c>
      <c r="D36" s="28">
        <v>45365</v>
      </c>
      <c r="E36" s="21">
        <v>13</v>
      </c>
      <c r="F36" s="25" t="s">
        <v>42</v>
      </c>
    </row>
    <row r="37" spans="1:6" ht="30" x14ac:dyDescent="0.25">
      <c r="A37" s="23">
        <v>92534</v>
      </c>
      <c r="B37" s="23" t="s">
        <v>47</v>
      </c>
      <c r="C37" s="29" t="s">
        <v>48</v>
      </c>
      <c r="D37" s="28">
        <v>45365</v>
      </c>
      <c r="E37" s="21">
        <v>10.35</v>
      </c>
      <c r="F37" s="25" t="s">
        <v>42</v>
      </c>
    </row>
    <row r="38" spans="1:6" ht="30" x14ac:dyDescent="0.25">
      <c r="A38" s="23">
        <v>92534</v>
      </c>
      <c r="B38" s="23" t="s">
        <v>47</v>
      </c>
      <c r="C38" s="29" t="s">
        <v>48</v>
      </c>
      <c r="D38" s="28">
        <v>45365</v>
      </c>
      <c r="E38" s="21">
        <v>35.9</v>
      </c>
      <c r="F38" s="25" t="s">
        <v>42</v>
      </c>
    </row>
    <row r="39" spans="1:6" ht="30" x14ac:dyDescent="0.25">
      <c r="A39" s="23">
        <v>92534</v>
      </c>
      <c r="B39" s="23" t="s">
        <v>47</v>
      </c>
      <c r="C39" s="29" t="s">
        <v>49</v>
      </c>
      <c r="D39" s="28">
        <v>45365</v>
      </c>
      <c r="E39" s="21">
        <v>49.44</v>
      </c>
      <c r="F39" s="25" t="s">
        <v>42</v>
      </c>
    </row>
    <row r="40" spans="1:6" ht="30" x14ac:dyDescent="0.25">
      <c r="A40" s="23">
        <v>92534</v>
      </c>
      <c r="B40" s="23" t="s">
        <v>47</v>
      </c>
      <c r="C40" s="29" t="s">
        <v>50</v>
      </c>
      <c r="D40" s="28">
        <v>45365</v>
      </c>
      <c r="E40" s="21">
        <v>10.8</v>
      </c>
      <c r="F40" s="25" t="s">
        <v>42</v>
      </c>
    </row>
    <row r="41" spans="1:6" ht="30" x14ac:dyDescent="0.25">
      <c r="A41" s="23">
        <v>92531</v>
      </c>
      <c r="B41" s="23" t="s">
        <v>51</v>
      </c>
      <c r="C41" s="29" t="s">
        <v>50</v>
      </c>
      <c r="D41" s="28">
        <v>45366</v>
      </c>
      <c r="E41" s="21">
        <v>54</v>
      </c>
      <c r="F41" s="25" t="s">
        <v>42</v>
      </c>
    </row>
    <row r="42" spans="1:6" ht="30" x14ac:dyDescent="0.25">
      <c r="A42" s="23">
        <v>92531</v>
      </c>
      <c r="B42" s="23" t="s">
        <v>51</v>
      </c>
      <c r="C42" s="29" t="s">
        <v>50</v>
      </c>
      <c r="D42" s="28">
        <v>45366</v>
      </c>
      <c r="E42" s="21">
        <v>12</v>
      </c>
      <c r="F42" s="25" t="s">
        <v>42</v>
      </c>
    </row>
    <row r="43" spans="1:6" ht="30" x14ac:dyDescent="0.25">
      <c r="A43" s="23">
        <v>92531</v>
      </c>
      <c r="B43" s="23" t="s">
        <v>51</v>
      </c>
      <c r="C43" s="29" t="s">
        <v>50</v>
      </c>
      <c r="D43" s="28">
        <v>45366</v>
      </c>
      <c r="E43" s="21">
        <v>21.6</v>
      </c>
      <c r="F43" s="25" t="s">
        <v>42</v>
      </c>
    </row>
    <row r="44" spans="1:6" ht="30" x14ac:dyDescent="0.25">
      <c r="A44" s="23">
        <v>92531</v>
      </c>
      <c r="B44" s="23" t="s">
        <v>51</v>
      </c>
      <c r="C44" s="29" t="s">
        <v>50</v>
      </c>
      <c r="D44" s="28">
        <v>45366</v>
      </c>
      <c r="E44" s="21">
        <v>21.6</v>
      </c>
      <c r="F44" s="25" t="s">
        <v>42</v>
      </c>
    </row>
    <row r="45" spans="1:6" ht="30" x14ac:dyDescent="0.25">
      <c r="A45" s="23">
        <v>92531</v>
      </c>
      <c r="B45" s="23" t="s">
        <v>51</v>
      </c>
      <c r="C45" s="29" t="s">
        <v>46</v>
      </c>
      <c r="D45" s="28">
        <v>45364</v>
      </c>
      <c r="E45" s="21">
        <v>13</v>
      </c>
      <c r="F45" s="25" t="s">
        <v>42</v>
      </c>
    </row>
    <row r="46" spans="1:6" ht="30" x14ac:dyDescent="0.25">
      <c r="A46" s="23">
        <v>92531</v>
      </c>
      <c r="B46" s="23" t="s">
        <v>51</v>
      </c>
      <c r="C46" s="29" t="s">
        <v>46</v>
      </c>
      <c r="D46" s="28">
        <v>45364</v>
      </c>
      <c r="E46" s="21">
        <v>13</v>
      </c>
      <c r="F46" s="25" t="s">
        <v>42</v>
      </c>
    </row>
    <row r="47" spans="1:6" ht="30" x14ac:dyDescent="0.25">
      <c r="A47" s="23">
        <v>92531</v>
      </c>
      <c r="B47" s="23" t="s">
        <v>51</v>
      </c>
      <c r="C47" s="29" t="s">
        <v>46</v>
      </c>
      <c r="D47" s="28">
        <v>45364</v>
      </c>
      <c r="E47" s="21">
        <v>13</v>
      </c>
      <c r="F47" s="25" t="s">
        <v>42</v>
      </c>
    </row>
    <row r="48" spans="1:6" ht="30" x14ac:dyDescent="0.25">
      <c r="A48" s="23">
        <v>92532</v>
      </c>
      <c r="B48" s="23" t="s">
        <v>45</v>
      </c>
      <c r="C48" s="29" t="s">
        <v>49</v>
      </c>
      <c r="D48" s="28">
        <v>45365</v>
      </c>
      <c r="E48" s="21">
        <v>69.02</v>
      </c>
      <c r="F48" s="25" t="s">
        <v>42</v>
      </c>
    </row>
    <row r="49" spans="1:6" ht="30" x14ac:dyDescent="0.25">
      <c r="A49" s="23">
        <v>92532</v>
      </c>
      <c r="B49" s="23" t="s">
        <v>45</v>
      </c>
      <c r="C49" s="29" t="s">
        <v>49</v>
      </c>
      <c r="D49" s="28">
        <v>45365</v>
      </c>
      <c r="E49" s="21">
        <v>75.66</v>
      </c>
      <c r="F49" s="25" t="s">
        <v>42</v>
      </c>
    </row>
    <row r="50" spans="1:6" ht="30" x14ac:dyDescent="0.25">
      <c r="A50" s="23">
        <v>92532</v>
      </c>
      <c r="B50" s="23" t="s">
        <v>45</v>
      </c>
      <c r="C50" s="29" t="s">
        <v>48</v>
      </c>
      <c r="D50" s="28">
        <v>45365</v>
      </c>
      <c r="E50" s="21">
        <v>51.96</v>
      </c>
      <c r="F50" s="25" t="s">
        <v>42</v>
      </c>
    </row>
    <row r="51" spans="1:6" ht="30" x14ac:dyDescent="0.25">
      <c r="A51" s="23">
        <v>92532</v>
      </c>
      <c r="B51" s="23" t="s">
        <v>45</v>
      </c>
      <c r="C51" s="29" t="s">
        <v>50</v>
      </c>
      <c r="D51" s="28">
        <v>45365</v>
      </c>
      <c r="E51" s="21">
        <v>21</v>
      </c>
      <c r="F51" s="25" t="s">
        <v>42</v>
      </c>
    </row>
    <row r="52" spans="1:6" ht="30" x14ac:dyDescent="0.25">
      <c r="A52" s="23">
        <v>92532</v>
      </c>
      <c r="B52" s="23" t="s">
        <v>45</v>
      </c>
      <c r="C52" s="29" t="s">
        <v>49</v>
      </c>
      <c r="D52" s="28">
        <v>45365</v>
      </c>
      <c r="E52" s="21">
        <v>123.09</v>
      </c>
      <c r="F52" s="25" t="s">
        <v>42</v>
      </c>
    </row>
    <row r="53" spans="1:6" ht="30" x14ac:dyDescent="0.25">
      <c r="A53" s="23">
        <v>92532</v>
      </c>
      <c r="B53" s="23" t="s">
        <v>45</v>
      </c>
      <c r="C53" s="29" t="s">
        <v>49</v>
      </c>
      <c r="D53" s="28">
        <v>45365</v>
      </c>
      <c r="E53" s="21">
        <v>87.93</v>
      </c>
      <c r="F53" s="25" t="s">
        <v>42</v>
      </c>
    </row>
    <row r="54" spans="1:6" ht="30" x14ac:dyDescent="0.25">
      <c r="A54" s="23">
        <v>92533</v>
      </c>
      <c r="B54" s="23" t="s">
        <v>52</v>
      </c>
      <c r="C54" s="29" t="s">
        <v>48</v>
      </c>
      <c r="D54" s="28">
        <v>45365</v>
      </c>
      <c r="E54" s="21">
        <v>42.9</v>
      </c>
      <c r="F54" s="25" t="s">
        <v>42</v>
      </c>
    </row>
    <row r="55" spans="1:6" ht="30" x14ac:dyDescent="0.25">
      <c r="A55" s="23">
        <v>92533</v>
      </c>
      <c r="B55" s="23" t="s">
        <v>52</v>
      </c>
      <c r="C55" s="29" t="s">
        <v>49</v>
      </c>
      <c r="D55" s="28">
        <v>45365</v>
      </c>
      <c r="E55" s="21">
        <v>96.47</v>
      </c>
      <c r="F55" s="25" t="s">
        <v>42</v>
      </c>
    </row>
    <row r="56" spans="1:6" ht="30" x14ac:dyDescent="0.25">
      <c r="A56" s="23">
        <v>92533</v>
      </c>
      <c r="B56" s="23" t="s">
        <v>52</v>
      </c>
      <c r="C56" s="29" t="s">
        <v>50</v>
      </c>
      <c r="D56" s="28">
        <v>45365</v>
      </c>
      <c r="E56" s="21">
        <v>17</v>
      </c>
      <c r="F56" s="25" t="s">
        <v>42</v>
      </c>
    </row>
    <row r="57" spans="1:6" ht="30" x14ac:dyDescent="0.25">
      <c r="A57" s="23">
        <v>92533</v>
      </c>
      <c r="B57" s="23" t="s">
        <v>52</v>
      </c>
      <c r="C57" s="29" t="s">
        <v>46</v>
      </c>
      <c r="D57" s="28">
        <v>44999</v>
      </c>
      <c r="E57" s="21">
        <v>13</v>
      </c>
      <c r="F57" s="25" t="s">
        <v>42</v>
      </c>
    </row>
    <row r="58" spans="1:6" ht="30" x14ac:dyDescent="0.25">
      <c r="A58" s="23">
        <v>92533</v>
      </c>
      <c r="B58" s="23" t="s">
        <v>52</v>
      </c>
      <c r="C58" s="29" t="s">
        <v>46</v>
      </c>
      <c r="D58" s="28">
        <v>45365</v>
      </c>
      <c r="E58" s="21">
        <v>13</v>
      </c>
      <c r="F58" s="25" t="s">
        <v>42</v>
      </c>
    </row>
    <row r="59" spans="1:6" ht="30" x14ac:dyDescent="0.25">
      <c r="A59" s="23">
        <v>92533</v>
      </c>
      <c r="B59" s="23" t="s">
        <v>52</v>
      </c>
      <c r="C59" s="29" t="s">
        <v>46</v>
      </c>
      <c r="D59" s="28">
        <v>45363</v>
      </c>
      <c r="E59" s="21">
        <v>13</v>
      </c>
      <c r="F59" s="25" t="s">
        <v>42</v>
      </c>
    </row>
    <row r="60" spans="1:6" ht="30" x14ac:dyDescent="0.25">
      <c r="A60" s="23">
        <v>92535</v>
      </c>
      <c r="B60" s="25" t="s">
        <v>53</v>
      </c>
      <c r="C60" s="29" t="s">
        <v>49</v>
      </c>
      <c r="D60" s="28">
        <v>45366</v>
      </c>
      <c r="E60" s="21">
        <v>34.869999999999997</v>
      </c>
      <c r="F60" s="25" t="s">
        <v>42</v>
      </c>
    </row>
    <row r="61" spans="1:6" ht="30" x14ac:dyDescent="0.25">
      <c r="A61" s="23">
        <v>92535</v>
      </c>
      <c r="B61" s="25" t="s">
        <v>53</v>
      </c>
      <c r="C61" s="29" t="s">
        <v>50</v>
      </c>
      <c r="D61" s="28">
        <v>45366</v>
      </c>
      <c r="E61" s="21">
        <v>6.8</v>
      </c>
      <c r="F61" s="25" t="s">
        <v>42</v>
      </c>
    </row>
    <row r="62" spans="1:6" ht="30" x14ac:dyDescent="0.25">
      <c r="A62" s="23">
        <v>92535</v>
      </c>
      <c r="B62" s="25" t="s">
        <v>53</v>
      </c>
      <c r="C62" s="29" t="s">
        <v>49</v>
      </c>
      <c r="D62" s="28">
        <v>45366</v>
      </c>
      <c r="E62" s="21">
        <v>47.39</v>
      </c>
      <c r="F62" s="25" t="s">
        <v>42</v>
      </c>
    </row>
    <row r="63" spans="1:6" ht="30" x14ac:dyDescent="0.25">
      <c r="A63" s="23">
        <v>92535</v>
      </c>
      <c r="B63" s="25" t="s">
        <v>53</v>
      </c>
      <c r="C63" s="29" t="s">
        <v>54</v>
      </c>
      <c r="D63" s="28">
        <v>45366</v>
      </c>
      <c r="E63" s="21">
        <v>47.67</v>
      </c>
      <c r="F63" s="25" t="s">
        <v>42</v>
      </c>
    </row>
    <row r="64" spans="1:6" ht="30" x14ac:dyDescent="0.25">
      <c r="A64" s="23">
        <v>92535</v>
      </c>
      <c r="B64" s="25" t="s">
        <v>53</v>
      </c>
      <c r="C64" s="29" t="s">
        <v>55</v>
      </c>
      <c r="D64" s="28">
        <v>45366</v>
      </c>
      <c r="E64" s="21">
        <v>298</v>
      </c>
      <c r="F64" s="25" t="s">
        <v>42</v>
      </c>
    </row>
    <row r="65" spans="1:6" ht="30" x14ac:dyDescent="0.25">
      <c r="A65" s="23">
        <v>92535</v>
      </c>
      <c r="B65" s="25" t="s">
        <v>53</v>
      </c>
      <c r="C65" s="29" t="s">
        <v>46</v>
      </c>
      <c r="D65" s="28">
        <v>45364</v>
      </c>
      <c r="E65" s="21">
        <v>13</v>
      </c>
      <c r="F65" s="25" t="s">
        <v>42</v>
      </c>
    </row>
    <row r="66" spans="1:6" ht="30" x14ac:dyDescent="0.25">
      <c r="A66" s="23">
        <v>92535</v>
      </c>
      <c r="B66" s="25" t="s">
        <v>53</v>
      </c>
      <c r="C66" s="29" t="s">
        <v>46</v>
      </c>
      <c r="D66" s="28">
        <v>45364</v>
      </c>
      <c r="E66" s="21">
        <v>13</v>
      </c>
      <c r="F66" s="25" t="s">
        <v>42</v>
      </c>
    </row>
    <row r="67" spans="1:6" ht="30" x14ac:dyDescent="0.25">
      <c r="A67" s="23">
        <v>92535</v>
      </c>
      <c r="B67" s="25" t="s">
        <v>53</v>
      </c>
      <c r="C67" s="29" t="s">
        <v>46</v>
      </c>
      <c r="D67" s="28">
        <v>45364</v>
      </c>
      <c r="E67" s="21">
        <v>13</v>
      </c>
      <c r="F67" s="25" t="s">
        <v>42</v>
      </c>
    </row>
    <row r="68" spans="1:6" ht="30" x14ac:dyDescent="0.25">
      <c r="A68" s="23">
        <v>93482</v>
      </c>
      <c r="B68" s="25" t="s">
        <v>71</v>
      </c>
      <c r="C68" s="29" t="s">
        <v>46</v>
      </c>
      <c r="D68" s="28">
        <v>45364</v>
      </c>
      <c r="E68" s="21">
        <v>13</v>
      </c>
      <c r="F68" s="25" t="s">
        <v>42</v>
      </c>
    </row>
    <row r="69" spans="1:6" ht="30" x14ac:dyDescent="0.25">
      <c r="A69" s="23">
        <v>93482</v>
      </c>
      <c r="B69" s="25" t="s">
        <v>71</v>
      </c>
      <c r="C69" s="29" t="s">
        <v>46</v>
      </c>
      <c r="D69" s="28">
        <v>45364</v>
      </c>
      <c r="E69" s="21">
        <v>13</v>
      </c>
      <c r="F69" s="25" t="s">
        <v>42</v>
      </c>
    </row>
    <row r="70" spans="1:6" ht="30" x14ac:dyDescent="0.25">
      <c r="A70" s="23">
        <v>93482</v>
      </c>
      <c r="B70" s="25" t="s">
        <v>71</v>
      </c>
      <c r="C70" s="29" t="s">
        <v>46</v>
      </c>
      <c r="D70" s="28">
        <v>45364</v>
      </c>
      <c r="E70" s="21">
        <v>13</v>
      </c>
      <c r="F70" s="25" t="s">
        <v>42</v>
      </c>
    </row>
    <row r="71" spans="1:6" ht="30" x14ac:dyDescent="0.25">
      <c r="A71" s="23">
        <v>93482</v>
      </c>
      <c r="B71" s="25" t="s">
        <v>71</v>
      </c>
      <c r="C71" s="29" t="s">
        <v>73</v>
      </c>
      <c r="D71" s="28">
        <v>45288</v>
      </c>
      <c r="E71" s="21">
        <v>256.98</v>
      </c>
      <c r="F71" s="25" t="s">
        <v>42</v>
      </c>
    </row>
    <row r="72" spans="1:6" ht="30" x14ac:dyDescent="0.25">
      <c r="A72" s="23">
        <v>93490</v>
      </c>
      <c r="B72" s="23" t="s">
        <v>56</v>
      </c>
      <c r="C72" s="29" t="s">
        <v>46</v>
      </c>
      <c r="D72" s="28">
        <v>45363</v>
      </c>
      <c r="E72" s="21">
        <v>13</v>
      </c>
      <c r="F72" s="25" t="s">
        <v>42</v>
      </c>
    </row>
    <row r="73" spans="1:6" ht="30" x14ac:dyDescent="0.25">
      <c r="A73" s="23">
        <v>93490</v>
      </c>
      <c r="B73" s="23" t="s">
        <v>56</v>
      </c>
      <c r="C73" s="29" t="s">
        <v>46</v>
      </c>
      <c r="D73" s="28">
        <v>45363</v>
      </c>
      <c r="E73" s="21">
        <v>13</v>
      </c>
      <c r="F73" s="25" t="s">
        <v>42</v>
      </c>
    </row>
    <row r="74" spans="1:6" ht="30" x14ac:dyDescent="0.25">
      <c r="A74" s="23">
        <v>93490</v>
      </c>
      <c r="B74" s="23" t="s">
        <v>56</v>
      </c>
      <c r="C74" s="29" t="s">
        <v>46</v>
      </c>
      <c r="D74" s="28">
        <v>45363</v>
      </c>
      <c r="E74" s="21">
        <v>13</v>
      </c>
      <c r="F74" s="25" t="s">
        <v>42</v>
      </c>
    </row>
    <row r="75" spans="1:6" ht="30" x14ac:dyDescent="0.25">
      <c r="A75" s="23">
        <v>93489</v>
      </c>
      <c r="B75" s="23" t="s">
        <v>72</v>
      </c>
      <c r="C75" s="29" t="s">
        <v>46</v>
      </c>
      <c r="D75" s="28">
        <v>44996</v>
      </c>
      <c r="E75" s="21">
        <v>13</v>
      </c>
      <c r="F75" s="25" t="s">
        <v>42</v>
      </c>
    </row>
    <row r="76" spans="1:6" ht="30" x14ac:dyDescent="0.25">
      <c r="A76" s="23">
        <v>93489</v>
      </c>
      <c r="B76" s="23" t="s">
        <v>72</v>
      </c>
      <c r="C76" s="29" t="s">
        <v>46</v>
      </c>
      <c r="D76" s="28">
        <v>44996</v>
      </c>
      <c r="E76" s="21">
        <v>13</v>
      </c>
      <c r="F76" s="25" t="s">
        <v>42</v>
      </c>
    </row>
    <row r="77" spans="1:6" ht="30" x14ac:dyDescent="0.25">
      <c r="A77" s="23">
        <v>93489</v>
      </c>
      <c r="B77" s="23" t="s">
        <v>72</v>
      </c>
      <c r="C77" s="29" t="s">
        <v>76</v>
      </c>
      <c r="D77" s="28">
        <v>45362</v>
      </c>
      <c r="E77" s="21">
        <v>450</v>
      </c>
      <c r="F77" s="25" t="s">
        <v>42</v>
      </c>
    </row>
    <row r="78" spans="1:6" ht="30" x14ac:dyDescent="0.25">
      <c r="A78" s="23">
        <v>93484</v>
      </c>
      <c r="B78" s="23" t="s">
        <v>66</v>
      </c>
      <c r="C78" s="29" t="s">
        <v>55</v>
      </c>
      <c r="D78" s="28">
        <v>45358</v>
      </c>
      <c r="E78" s="21">
        <v>4682</v>
      </c>
      <c r="F78" s="25" t="s">
        <v>42</v>
      </c>
    </row>
    <row r="79" spans="1:6" ht="30" x14ac:dyDescent="0.25">
      <c r="A79" s="23">
        <v>93484</v>
      </c>
      <c r="B79" s="23" t="s">
        <v>66</v>
      </c>
      <c r="C79" s="29" t="s">
        <v>46</v>
      </c>
      <c r="D79" s="28">
        <v>45358</v>
      </c>
      <c r="E79" s="21">
        <v>13</v>
      </c>
      <c r="F79" s="25" t="s">
        <v>42</v>
      </c>
    </row>
    <row r="80" spans="1:6" ht="30" x14ac:dyDescent="0.25">
      <c r="A80" s="23">
        <v>93483</v>
      </c>
      <c r="B80" s="23" t="s">
        <v>67</v>
      </c>
      <c r="C80" s="29" t="s">
        <v>68</v>
      </c>
      <c r="D80" s="28">
        <v>45365</v>
      </c>
      <c r="E80" s="21">
        <v>3294</v>
      </c>
      <c r="F80" s="25" t="s">
        <v>42</v>
      </c>
    </row>
    <row r="81" spans="1:6" ht="30" x14ac:dyDescent="0.25">
      <c r="A81" s="23">
        <v>93483</v>
      </c>
      <c r="B81" s="23" t="s">
        <v>67</v>
      </c>
      <c r="C81" s="29" t="s">
        <v>77</v>
      </c>
      <c r="D81" s="28">
        <v>45366</v>
      </c>
      <c r="E81" s="21">
        <v>650</v>
      </c>
      <c r="F81" s="25" t="s">
        <v>42</v>
      </c>
    </row>
    <row r="82" spans="1:6" ht="30" x14ac:dyDescent="0.25">
      <c r="A82" s="23">
        <v>93484</v>
      </c>
      <c r="B82" s="23" t="s">
        <v>69</v>
      </c>
      <c r="C82" s="29" t="s">
        <v>68</v>
      </c>
      <c r="D82" s="28">
        <v>45366</v>
      </c>
      <c r="E82" s="21">
        <v>2196</v>
      </c>
      <c r="F82" s="25" t="s">
        <v>42</v>
      </c>
    </row>
    <row r="83" spans="1:6" ht="30" x14ac:dyDescent="0.25">
      <c r="A83" s="23">
        <v>93484</v>
      </c>
      <c r="B83" s="23" t="s">
        <v>69</v>
      </c>
      <c r="C83" s="29" t="s">
        <v>55</v>
      </c>
      <c r="D83" s="28">
        <v>45359</v>
      </c>
      <c r="E83" s="21">
        <v>485.3</v>
      </c>
      <c r="F83" s="25" t="s">
        <v>42</v>
      </c>
    </row>
    <row r="84" spans="1:6" ht="30" x14ac:dyDescent="0.25">
      <c r="A84" s="23">
        <v>94681</v>
      </c>
      <c r="B84" s="23" t="s">
        <v>74</v>
      </c>
      <c r="C84" s="29" t="s">
        <v>75</v>
      </c>
      <c r="D84" s="28">
        <v>45364</v>
      </c>
      <c r="E84" s="21">
        <v>898.43</v>
      </c>
      <c r="F84" s="25" t="s">
        <v>42</v>
      </c>
    </row>
    <row r="85" spans="1:6" ht="30" x14ac:dyDescent="0.25">
      <c r="A85" s="23">
        <v>94682</v>
      </c>
      <c r="B85" s="23" t="s">
        <v>57</v>
      </c>
      <c r="C85" s="29" t="s">
        <v>55</v>
      </c>
      <c r="D85" s="28">
        <v>45365</v>
      </c>
      <c r="E85" s="21">
        <v>885.5</v>
      </c>
      <c r="F85" s="25" t="s">
        <v>42</v>
      </c>
    </row>
    <row r="86" spans="1:6" x14ac:dyDescent="0.25">
      <c r="A86" s="46" t="s">
        <v>58</v>
      </c>
      <c r="B86" s="47"/>
      <c r="C86" s="47"/>
      <c r="D86" s="48"/>
      <c r="E86" s="38">
        <f>SUM(E32:E85)</f>
        <v>15332.66</v>
      </c>
      <c r="F86" s="25"/>
    </row>
    <row r="87" spans="1:6" ht="15.75" x14ac:dyDescent="0.25">
      <c r="A87" s="58" t="s">
        <v>29</v>
      </c>
      <c r="B87" s="58"/>
      <c r="C87" s="58"/>
      <c r="D87" s="58"/>
      <c r="E87" s="32">
        <f>E86+E16+E19+E26+E29+E21+E14</f>
        <v>33467.85</v>
      </c>
      <c r="F87" s="19"/>
    </row>
    <row r="88" spans="1:6" x14ac:dyDescent="0.25">
      <c r="C88" s="50" t="s">
        <v>12</v>
      </c>
      <c r="D88" s="51"/>
      <c r="E88" s="51"/>
      <c r="F88" s="51"/>
    </row>
    <row r="89" spans="1:6" x14ac:dyDescent="0.25">
      <c r="C89" s="51"/>
      <c r="D89" s="51"/>
      <c r="E89" s="51"/>
      <c r="F89" s="51"/>
    </row>
  </sheetData>
  <protectedRanges>
    <protectedRange sqref="E15:E19 E22:E86" name="Range2_2_13_2"/>
    <protectedRange sqref="D15:D19 D22:D86" name="Range1_2_13_2"/>
  </protectedRanges>
  <mergeCells count="17">
    <mergeCell ref="A1:F6"/>
    <mergeCell ref="A8:D8"/>
    <mergeCell ref="E8:F8"/>
    <mergeCell ref="A9:D9"/>
    <mergeCell ref="E9:F10"/>
    <mergeCell ref="A10:D10"/>
    <mergeCell ref="A31:D31"/>
    <mergeCell ref="A21:D21"/>
    <mergeCell ref="A14:D14"/>
    <mergeCell ref="A11:D11"/>
    <mergeCell ref="C88:F89"/>
    <mergeCell ref="A87:D87"/>
    <mergeCell ref="A16:D16"/>
    <mergeCell ref="A19:D19"/>
    <mergeCell ref="A26:D26"/>
    <mergeCell ref="A86:D86"/>
    <mergeCell ref="A29:D29"/>
  </mergeCells>
  <dataValidations count="2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7:D18 D15 D23:D25 D32:D85">
      <formula1>36526</formula1>
      <formula2>73051</formula2>
    </dataValidation>
    <dataValidation type="decimal" allowBlank="1" showErrorMessage="1" errorTitle="Gabim ne te dhena" error="Ju lutem Shkruani Shumen" promptTitle="Shuma" prompt="Shkru" sqref="E15:E19 E22:E86">
      <formula1>0</formula1>
      <formula2>99999999999999</formula2>
    </dataValidation>
  </dataValidations>
  <pageMargins left="0.7" right="0.7" top="0.75" bottom="0.75" header="0.3" footer="0.3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selection activeCell="I17" sqref="I17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5" customWidth="1"/>
    <col min="5" max="5" width="15" customWidth="1"/>
    <col min="6" max="6" width="22.7109375" customWidth="1"/>
  </cols>
  <sheetData>
    <row r="1" spans="1:6" ht="69.75" customHeight="1" x14ac:dyDescent="0.25">
      <c r="D1"/>
    </row>
    <row r="2" spans="1:6" ht="12" customHeight="1" x14ac:dyDescent="0.25">
      <c r="A2" s="52" t="s">
        <v>0</v>
      </c>
      <c r="B2" s="52"/>
      <c r="C2" s="52"/>
      <c r="D2" s="52"/>
      <c r="E2" s="52"/>
      <c r="F2" s="52"/>
    </row>
    <row r="3" spans="1:6" ht="15" customHeight="1" x14ac:dyDescent="0.25">
      <c r="A3" s="52"/>
      <c r="B3" s="52"/>
      <c r="C3" s="52"/>
      <c r="D3" s="52"/>
      <c r="E3" s="52"/>
      <c r="F3" s="52"/>
    </row>
    <row r="4" spans="1:6" ht="14.25" customHeight="1" x14ac:dyDescent="0.25">
      <c r="A4" s="52"/>
      <c r="B4" s="52"/>
      <c r="C4" s="52"/>
      <c r="D4" s="52"/>
      <c r="E4" s="52"/>
      <c r="F4" s="52"/>
    </row>
    <row r="5" spans="1:6" ht="12.75" customHeight="1" x14ac:dyDescent="0.25">
      <c r="A5" s="52"/>
      <c r="B5" s="52"/>
      <c r="C5" s="52"/>
      <c r="D5" s="52"/>
      <c r="E5" s="52"/>
      <c r="F5" s="52"/>
    </row>
    <row r="6" spans="1:6" ht="13.5" customHeight="1" x14ac:dyDescent="0.25">
      <c r="A6" s="52"/>
      <c r="B6" s="52"/>
      <c r="C6" s="52"/>
      <c r="D6" s="52"/>
      <c r="E6" s="52"/>
      <c r="F6" s="52"/>
    </row>
    <row r="7" spans="1:6" ht="12" customHeight="1" x14ac:dyDescent="0.25">
      <c r="A7" s="52"/>
      <c r="B7" s="52"/>
      <c r="C7" s="52"/>
      <c r="D7" s="52"/>
      <c r="E7" s="52"/>
      <c r="F7" s="52"/>
    </row>
    <row r="8" spans="1:6" ht="6.75" customHeight="1" x14ac:dyDescent="0.3">
      <c r="A8" s="6"/>
      <c r="B8" s="6"/>
      <c r="C8" s="6"/>
      <c r="D8" s="6"/>
      <c r="E8" s="6"/>
      <c r="F8" s="6"/>
    </row>
    <row r="9" spans="1:6" ht="17.25" x14ac:dyDescent="0.25">
      <c r="A9" s="53" t="s">
        <v>1</v>
      </c>
      <c r="B9" s="53"/>
      <c r="C9" s="53"/>
      <c r="D9" s="53"/>
      <c r="E9" s="54" t="s">
        <v>13</v>
      </c>
      <c r="F9" s="54"/>
    </row>
    <row r="10" spans="1:6" x14ac:dyDescent="0.25">
      <c r="A10" s="55" t="str">
        <f>'Mallra dhe Sherbime'!A9:D9</f>
        <v>Muaji i Raportimit:  MARS 2024</v>
      </c>
      <c r="B10" s="55"/>
      <c r="C10" s="55"/>
      <c r="D10" s="55"/>
      <c r="E10" s="56" t="s">
        <v>14</v>
      </c>
      <c r="F10" s="56"/>
    </row>
    <row r="11" spans="1:6" x14ac:dyDescent="0.25">
      <c r="A11" s="57" t="s">
        <v>4</v>
      </c>
      <c r="B11" s="57"/>
      <c r="C11" s="57"/>
      <c r="D11" s="57"/>
      <c r="E11" s="56"/>
      <c r="F11" s="56"/>
    </row>
    <row r="12" spans="1:6" ht="9.75" customHeight="1" x14ac:dyDescent="0.25">
      <c r="A12" s="49"/>
      <c r="B12" s="49"/>
      <c r="C12" s="49"/>
      <c r="D12" s="49"/>
    </row>
    <row r="13" spans="1:6" ht="33" customHeight="1" x14ac:dyDescent="0.25">
      <c r="A13" s="2" t="s">
        <v>5</v>
      </c>
      <c r="B13" s="2" t="s">
        <v>6</v>
      </c>
      <c r="C13" s="2" t="s">
        <v>7</v>
      </c>
      <c r="D13" s="3" t="s">
        <v>8</v>
      </c>
      <c r="E13" s="2" t="s">
        <v>9</v>
      </c>
      <c r="F13" s="4" t="s">
        <v>10</v>
      </c>
    </row>
    <row r="14" spans="1:6" s="31" customFormat="1" ht="40.5" customHeight="1" x14ac:dyDescent="0.25">
      <c r="A14" s="23">
        <v>16317</v>
      </c>
      <c r="B14" s="23" t="s">
        <v>35</v>
      </c>
      <c r="C14" s="23" t="s">
        <v>38</v>
      </c>
      <c r="D14" s="24">
        <v>45365</v>
      </c>
      <c r="E14" s="33">
        <v>148.43</v>
      </c>
      <c r="F14" s="25" t="s">
        <v>42</v>
      </c>
    </row>
    <row r="15" spans="1:6" s="31" customFormat="1" ht="40.5" customHeight="1" x14ac:dyDescent="0.25">
      <c r="A15" s="23">
        <v>16317</v>
      </c>
      <c r="B15" s="23" t="s">
        <v>35</v>
      </c>
      <c r="C15" s="23" t="s">
        <v>38</v>
      </c>
      <c r="D15" s="24">
        <v>45365</v>
      </c>
      <c r="E15" s="33">
        <v>2841.31</v>
      </c>
      <c r="F15" s="25" t="s">
        <v>42</v>
      </c>
    </row>
    <row r="16" spans="1:6" s="31" customFormat="1" ht="33" customHeight="1" x14ac:dyDescent="0.25">
      <c r="A16" s="23">
        <v>16317</v>
      </c>
      <c r="B16" s="23" t="s">
        <v>35</v>
      </c>
      <c r="C16" s="42" t="s">
        <v>87</v>
      </c>
      <c r="D16" s="43">
        <v>45365</v>
      </c>
      <c r="E16" s="45">
        <v>60</v>
      </c>
      <c r="F16" s="44" t="s">
        <v>42</v>
      </c>
    </row>
    <row r="17" spans="1:6" s="31" customFormat="1" ht="18" customHeight="1" x14ac:dyDescent="0.25">
      <c r="A17" s="46" t="s">
        <v>39</v>
      </c>
      <c r="B17" s="47"/>
      <c r="C17" s="47"/>
      <c r="D17" s="48"/>
      <c r="E17" s="39">
        <f>SUM(E14:E16)</f>
        <v>3049.74</v>
      </c>
      <c r="F17" s="25"/>
    </row>
    <row r="18" spans="1:6" s="31" customFormat="1" ht="29.25" customHeight="1" x14ac:dyDescent="0.25">
      <c r="A18" s="23">
        <v>93483</v>
      </c>
      <c r="B18" s="23" t="s">
        <v>81</v>
      </c>
      <c r="C18" s="34" t="s">
        <v>38</v>
      </c>
      <c r="D18" s="24">
        <v>45365</v>
      </c>
      <c r="E18" s="33">
        <v>54.98</v>
      </c>
      <c r="F18" s="25" t="s">
        <v>42</v>
      </c>
    </row>
    <row r="19" spans="1:6" s="31" customFormat="1" ht="31.5" customHeight="1" x14ac:dyDescent="0.25">
      <c r="A19" s="23">
        <v>92534</v>
      </c>
      <c r="B19" s="23" t="s">
        <v>82</v>
      </c>
      <c r="C19" s="34" t="s">
        <v>38</v>
      </c>
      <c r="D19" s="24">
        <v>45365</v>
      </c>
      <c r="E19" s="33">
        <v>337.67</v>
      </c>
      <c r="F19" s="25" t="s">
        <v>42</v>
      </c>
    </row>
    <row r="20" spans="1:6" s="31" customFormat="1" ht="33" customHeight="1" x14ac:dyDescent="0.25">
      <c r="A20" s="23">
        <v>93487</v>
      </c>
      <c r="B20" s="23" t="s">
        <v>83</v>
      </c>
      <c r="C20" s="34" t="s">
        <v>38</v>
      </c>
      <c r="D20" s="24">
        <v>45366</v>
      </c>
      <c r="E20" s="33">
        <v>242.75</v>
      </c>
      <c r="F20" s="25" t="s">
        <v>42</v>
      </c>
    </row>
    <row r="21" spans="1:6" s="31" customFormat="1" ht="31.5" customHeight="1" x14ac:dyDescent="0.25">
      <c r="A21" s="23">
        <v>92532</v>
      </c>
      <c r="B21" s="23" t="s">
        <v>84</v>
      </c>
      <c r="C21" s="34" t="s">
        <v>38</v>
      </c>
      <c r="D21" s="24">
        <v>45366</v>
      </c>
      <c r="E21" s="33">
        <v>450.1</v>
      </c>
      <c r="F21" s="25" t="s">
        <v>42</v>
      </c>
    </row>
    <row r="22" spans="1:6" s="31" customFormat="1" ht="27" customHeight="1" x14ac:dyDescent="0.25">
      <c r="A22" s="23">
        <v>93483</v>
      </c>
      <c r="B22" s="23" t="s">
        <v>85</v>
      </c>
      <c r="C22" s="34" t="s">
        <v>38</v>
      </c>
      <c r="D22" s="24">
        <v>45365</v>
      </c>
      <c r="E22" s="33">
        <v>406.68</v>
      </c>
      <c r="F22" s="25" t="s">
        <v>42</v>
      </c>
    </row>
    <row r="23" spans="1:6" s="31" customFormat="1" ht="25.5" customHeight="1" x14ac:dyDescent="0.25">
      <c r="A23" s="23">
        <v>93487</v>
      </c>
      <c r="B23" s="23" t="s">
        <v>83</v>
      </c>
      <c r="C23" s="34" t="s">
        <v>86</v>
      </c>
      <c r="D23" s="24">
        <v>45366</v>
      </c>
      <c r="E23" s="33">
        <v>127.24</v>
      </c>
      <c r="F23" s="25" t="s">
        <v>42</v>
      </c>
    </row>
    <row r="24" spans="1:6" s="31" customFormat="1" ht="31.5" customHeight="1" x14ac:dyDescent="0.25">
      <c r="A24" s="23">
        <v>92532</v>
      </c>
      <c r="B24" s="23" t="s">
        <v>84</v>
      </c>
      <c r="C24" s="34" t="s">
        <v>86</v>
      </c>
      <c r="D24" s="24">
        <v>45365</v>
      </c>
      <c r="E24" s="33">
        <v>42.85</v>
      </c>
      <c r="F24" s="25" t="s">
        <v>42</v>
      </c>
    </row>
    <row r="25" spans="1:6" s="31" customFormat="1" ht="29.25" customHeight="1" x14ac:dyDescent="0.25">
      <c r="A25" s="23">
        <v>93483</v>
      </c>
      <c r="B25" s="23" t="s">
        <v>85</v>
      </c>
      <c r="C25" s="34" t="s">
        <v>86</v>
      </c>
      <c r="D25" s="24">
        <v>103.41</v>
      </c>
      <c r="E25" s="33">
        <v>103.41</v>
      </c>
      <c r="F25" s="25" t="s">
        <v>42</v>
      </c>
    </row>
    <row r="26" spans="1:6" s="31" customFormat="1" ht="33.75" customHeight="1" x14ac:dyDescent="0.25">
      <c r="A26" s="23">
        <v>93487</v>
      </c>
      <c r="B26" s="23" t="s">
        <v>83</v>
      </c>
      <c r="C26" s="34" t="s">
        <v>87</v>
      </c>
      <c r="D26" s="24">
        <v>45366</v>
      </c>
      <c r="E26" s="33">
        <v>207.36</v>
      </c>
      <c r="F26" s="25" t="s">
        <v>42</v>
      </c>
    </row>
    <row r="27" spans="1:6" s="31" customFormat="1" ht="29.25" customHeight="1" x14ac:dyDescent="0.25">
      <c r="A27" s="23">
        <v>93483</v>
      </c>
      <c r="B27" s="23" t="s">
        <v>85</v>
      </c>
      <c r="C27" s="34" t="s">
        <v>87</v>
      </c>
      <c r="D27" s="24">
        <v>45365</v>
      </c>
      <c r="E27" s="33">
        <v>140.01</v>
      </c>
      <c r="F27" s="25" t="s">
        <v>42</v>
      </c>
    </row>
    <row r="28" spans="1:6" s="31" customFormat="1" ht="30" customHeight="1" x14ac:dyDescent="0.25">
      <c r="A28" s="23">
        <v>92534</v>
      </c>
      <c r="B28" s="23" t="s">
        <v>82</v>
      </c>
      <c r="C28" s="34" t="s">
        <v>87</v>
      </c>
      <c r="D28" s="24">
        <v>45365</v>
      </c>
      <c r="E28" s="33">
        <v>34.46</v>
      </c>
      <c r="F28" s="25" t="s">
        <v>42</v>
      </c>
    </row>
    <row r="29" spans="1:6" s="31" customFormat="1" ht="34.5" customHeight="1" x14ac:dyDescent="0.25">
      <c r="A29" s="23">
        <v>92532</v>
      </c>
      <c r="B29" s="23" t="s">
        <v>84</v>
      </c>
      <c r="C29" s="34" t="s">
        <v>87</v>
      </c>
      <c r="D29" s="24">
        <v>45365</v>
      </c>
      <c r="E29" s="33">
        <v>51.69</v>
      </c>
      <c r="F29" s="25" t="s">
        <v>42</v>
      </c>
    </row>
    <row r="30" spans="1:6" s="31" customFormat="1" ht="18" customHeight="1" x14ac:dyDescent="0.25">
      <c r="A30" s="46" t="s">
        <v>89</v>
      </c>
      <c r="B30" s="47"/>
      <c r="C30" s="47"/>
      <c r="D30" s="48"/>
      <c r="E30" s="39">
        <f>SUM(E18:E29)</f>
        <v>2199.2000000000003</v>
      </c>
      <c r="F30" s="25"/>
    </row>
    <row r="31" spans="1:6" x14ac:dyDescent="0.25">
      <c r="A31" s="59" t="s">
        <v>30</v>
      </c>
      <c r="B31" s="59"/>
      <c r="C31" s="59"/>
      <c r="D31" s="59"/>
      <c r="E31" s="30">
        <f>E17+E30</f>
        <v>5248.9400000000005</v>
      </c>
      <c r="F31" s="22"/>
    </row>
    <row r="32" spans="1:6" ht="15.75" customHeight="1" x14ac:dyDescent="0.25">
      <c r="C32" s="50" t="s">
        <v>12</v>
      </c>
      <c r="D32" s="51"/>
      <c r="E32" s="51"/>
      <c r="F32" s="51"/>
    </row>
    <row r="33" spans="3:6" x14ac:dyDescent="0.25">
      <c r="C33" s="51"/>
      <c r="D33" s="51"/>
      <c r="E33" s="51"/>
      <c r="F33" s="51"/>
    </row>
  </sheetData>
  <protectedRanges>
    <protectedRange sqref="E31" name="Range2_1_1"/>
    <protectedRange sqref="D31" name="Range1_1_1"/>
  </protectedRanges>
  <mergeCells count="11">
    <mergeCell ref="A12:D12"/>
    <mergeCell ref="C32:F33"/>
    <mergeCell ref="A2:F7"/>
    <mergeCell ref="A9:D9"/>
    <mergeCell ref="E9:F9"/>
    <mergeCell ref="A10:D10"/>
    <mergeCell ref="E10:F11"/>
    <mergeCell ref="A11:D11"/>
    <mergeCell ref="A31:D31"/>
    <mergeCell ref="A17:D17"/>
    <mergeCell ref="A30:D30"/>
  </mergeCells>
  <dataValidations count="3">
    <dataValidation type="date" allowBlank="1" showInputMessage="1" showErrorMessage="1" errorTitle="Gabim ne format te dates" error="Shkruani daten e sakte sipas formatit &quot;MUAJI / DITA / VITI" prompt="MUAJI / DITA / VITI" sqref="D34:D1048576">
      <formula1>41275</formula1>
      <formula2>54789</formula2>
    </dataValidation>
    <dataValidation type="whole" allowBlank="1" showInputMessage="1" showErrorMessage="1" errorTitle="Gabim ne formatin e valutes" error="Ju lutem shkruani vlere monetare ne EURO" promptTitle="Shuma ne Euro" sqref="E34:E1048576">
      <formula1>0</formula1>
      <formula2>99999999999999900</formula2>
    </dataValidation>
    <dataValidation type="decimal" allowBlank="1" showErrorMessage="1" errorTitle="Gabim ne te dhena" error="Ju lutem Shkruani Shumen" promptTitle="Shuma" prompt="Shkru" sqref="E31">
      <formula1>0</formula1>
      <formula2>99999999999999</formula2>
    </dataValidation>
  </dataValidations>
  <pageMargins left="0.7" right="0.7" top="0.75" bottom="0.75" header="0.3" footer="0.3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zoomScaleNormal="100" workbookViewId="0">
      <selection activeCell="A14" sqref="A14"/>
    </sheetView>
  </sheetViews>
  <sheetFormatPr defaultRowHeight="15" x14ac:dyDescent="0.25"/>
  <cols>
    <col min="1" max="1" width="9.85546875" customWidth="1"/>
    <col min="2" max="2" width="22.140625" customWidth="1"/>
    <col min="3" max="3" width="22.28515625" customWidth="1"/>
    <col min="4" max="4" width="20.42578125" style="5" customWidth="1"/>
    <col min="5" max="5" width="15" customWidth="1"/>
    <col min="6" max="6" width="24.140625" customWidth="1"/>
  </cols>
  <sheetData>
    <row r="1" spans="1:6" ht="69.75" customHeight="1" x14ac:dyDescent="0.25">
      <c r="D1"/>
    </row>
    <row r="2" spans="1:6" ht="12.75" customHeight="1" x14ac:dyDescent="0.25">
      <c r="A2" s="52" t="s">
        <v>0</v>
      </c>
      <c r="B2" s="52"/>
      <c r="C2" s="52"/>
      <c r="D2" s="52"/>
      <c r="E2" s="52"/>
      <c r="F2" s="52"/>
    </row>
    <row r="3" spans="1:6" x14ac:dyDescent="0.25">
      <c r="A3" s="52"/>
      <c r="B3" s="52"/>
      <c r="C3" s="52"/>
      <c r="D3" s="52"/>
      <c r="E3" s="52"/>
      <c r="F3" s="52"/>
    </row>
    <row r="4" spans="1:6" x14ac:dyDescent="0.25">
      <c r="A4" s="52"/>
      <c r="B4" s="52"/>
      <c r="C4" s="52"/>
      <c r="D4" s="52"/>
      <c r="E4" s="52"/>
      <c r="F4" s="52"/>
    </row>
    <row r="5" spans="1:6" ht="12.75" customHeight="1" x14ac:dyDescent="0.25">
      <c r="A5" s="52"/>
      <c r="B5" s="52"/>
      <c r="C5" s="52"/>
      <c r="D5" s="52"/>
      <c r="E5" s="52"/>
      <c r="F5" s="52"/>
    </row>
    <row r="6" spans="1:6" ht="13.5" customHeight="1" x14ac:dyDescent="0.25">
      <c r="A6" s="52"/>
      <c r="B6" s="52"/>
      <c r="C6" s="52"/>
      <c r="D6" s="52"/>
      <c r="E6" s="52"/>
      <c r="F6" s="52"/>
    </row>
    <row r="7" spans="1:6" ht="12" customHeight="1" x14ac:dyDescent="0.25">
      <c r="A7" s="52"/>
      <c r="B7" s="52"/>
      <c r="C7" s="52"/>
      <c r="D7" s="52"/>
      <c r="E7" s="52"/>
      <c r="F7" s="52"/>
    </row>
    <row r="8" spans="1:6" ht="9.75" customHeight="1" x14ac:dyDescent="0.3">
      <c r="A8" s="6"/>
      <c r="B8" s="6"/>
      <c r="C8" s="6"/>
      <c r="D8" s="6"/>
      <c r="E8" s="6"/>
      <c r="F8" s="6"/>
    </row>
    <row r="9" spans="1:6" ht="17.25" x14ac:dyDescent="0.25">
      <c r="A9" s="53" t="s">
        <v>1</v>
      </c>
      <c r="B9" s="53"/>
      <c r="C9" s="53"/>
      <c r="D9" s="53"/>
      <c r="E9" s="54" t="s">
        <v>15</v>
      </c>
      <c r="F9" s="54"/>
    </row>
    <row r="10" spans="1:6" x14ac:dyDescent="0.25">
      <c r="A10" s="55" t="str">
        <f>'Mallra dhe Sherbime'!A9:D9</f>
        <v>Muaji i Raportimit:  MARS 2024</v>
      </c>
      <c r="B10" s="55"/>
      <c r="C10" s="55"/>
      <c r="D10" s="55"/>
      <c r="E10" s="56" t="s">
        <v>16</v>
      </c>
      <c r="F10" s="56"/>
    </row>
    <row r="11" spans="1:6" x14ac:dyDescent="0.25">
      <c r="A11" s="57" t="s">
        <v>4</v>
      </c>
      <c r="B11" s="57"/>
      <c r="C11" s="57"/>
      <c r="D11" s="57"/>
      <c r="E11" s="56"/>
      <c r="F11" s="56"/>
    </row>
    <row r="12" spans="1:6" ht="9.75" customHeight="1" x14ac:dyDescent="0.25">
      <c r="A12" s="49"/>
      <c r="B12" s="49"/>
      <c r="C12" s="49"/>
      <c r="D12" s="49"/>
    </row>
    <row r="13" spans="1:6" ht="33" customHeight="1" x14ac:dyDescent="0.25">
      <c r="A13" s="2" t="s">
        <v>5</v>
      </c>
      <c r="B13" s="2" t="s">
        <v>6</v>
      </c>
      <c r="C13" s="2" t="s">
        <v>7</v>
      </c>
      <c r="D13" s="3" t="s">
        <v>8</v>
      </c>
      <c r="E13" s="2" t="s">
        <v>9</v>
      </c>
      <c r="F13" s="4" t="s">
        <v>10</v>
      </c>
    </row>
    <row r="14" spans="1:6" ht="18.75" customHeight="1" x14ac:dyDescent="0.25">
      <c r="A14" s="23"/>
      <c r="B14" s="23"/>
      <c r="C14" s="23"/>
      <c r="D14" s="24"/>
      <c r="E14" s="23"/>
      <c r="F14" s="25"/>
    </row>
    <row r="15" spans="1:6" ht="18.75" customHeight="1" x14ac:dyDescent="0.25">
      <c r="A15" s="23"/>
      <c r="B15" s="23"/>
      <c r="C15" s="23"/>
      <c r="D15" s="24"/>
      <c r="E15" s="23"/>
      <c r="F15" s="25"/>
    </row>
    <row r="16" spans="1:6" ht="18.75" customHeight="1" x14ac:dyDescent="0.25">
      <c r="A16" s="23"/>
      <c r="B16" s="23"/>
      <c r="C16" s="23"/>
      <c r="D16" s="24"/>
      <c r="E16" s="23"/>
      <c r="F16" s="25"/>
    </row>
    <row r="17" spans="1:6" ht="18.75" customHeight="1" x14ac:dyDescent="0.25">
      <c r="A17" s="23"/>
      <c r="B17" s="23"/>
      <c r="C17" s="23"/>
      <c r="D17" s="24"/>
      <c r="E17" s="23"/>
      <c r="F17" s="25"/>
    </row>
    <row r="18" spans="1:6" ht="18.75" customHeight="1" x14ac:dyDescent="0.25">
      <c r="A18" s="23"/>
      <c r="B18" s="23"/>
      <c r="C18" s="23"/>
      <c r="D18" s="24"/>
      <c r="E18" s="23"/>
      <c r="F18" s="25"/>
    </row>
    <row r="19" spans="1:6" ht="18.75" customHeight="1" x14ac:dyDescent="0.25">
      <c r="A19" s="23"/>
      <c r="B19" s="23"/>
      <c r="C19" s="23"/>
      <c r="D19" s="24"/>
      <c r="E19" s="23"/>
      <c r="F19" s="25"/>
    </row>
    <row r="20" spans="1:6" ht="18.75" customHeight="1" x14ac:dyDescent="0.25">
      <c r="A20" s="23"/>
      <c r="B20" s="23"/>
      <c r="C20" s="23"/>
      <c r="D20" s="24"/>
      <c r="E20" s="23"/>
      <c r="F20" s="25"/>
    </row>
    <row r="21" spans="1:6" ht="18.75" customHeight="1" x14ac:dyDescent="0.25">
      <c r="A21" s="23"/>
      <c r="B21" s="23"/>
      <c r="C21" s="23"/>
      <c r="D21" s="24"/>
      <c r="E21" s="23"/>
      <c r="F21" s="25"/>
    </row>
    <row r="22" spans="1:6" ht="18.75" customHeight="1" x14ac:dyDescent="0.25">
      <c r="A22" s="23"/>
      <c r="B22" s="23"/>
      <c r="C22" s="23"/>
      <c r="D22" s="24"/>
      <c r="E22" s="23"/>
      <c r="F22" s="25"/>
    </row>
    <row r="23" spans="1:6" ht="18.75" customHeight="1" x14ac:dyDescent="0.25">
      <c r="A23" s="23"/>
      <c r="B23" s="23"/>
      <c r="C23" s="23"/>
      <c r="D23" s="24"/>
      <c r="E23" s="23"/>
      <c r="F23" s="25"/>
    </row>
    <row r="24" spans="1:6" ht="17.25" customHeight="1" x14ac:dyDescent="0.25">
      <c r="A24" s="23"/>
      <c r="B24" s="23"/>
      <c r="C24" s="23"/>
      <c r="D24" s="24"/>
      <c r="E24" s="23"/>
      <c r="F24" s="25"/>
    </row>
    <row r="25" spans="1:6" ht="18" customHeight="1" x14ac:dyDescent="0.25">
      <c r="A25" s="60" t="s">
        <v>28</v>
      </c>
      <c r="B25" s="61"/>
      <c r="C25" s="61"/>
      <c r="D25" s="62"/>
      <c r="E25" s="20">
        <f>SUM(E14:E24)</f>
        <v>0</v>
      </c>
      <c r="F25" s="19"/>
    </row>
    <row r="26" spans="1:6" ht="18" customHeight="1" x14ac:dyDescent="0.25">
      <c r="C26" s="50" t="s">
        <v>12</v>
      </c>
      <c r="D26" s="51"/>
      <c r="E26" s="51"/>
      <c r="F26" s="51"/>
    </row>
    <row r="27" spans="1:6" x14ac:dyDescent="0.25">
      <c r="C27" s="51"/>
      <c r="D27" s="51"/>
      <c r="E27" s="51"/>
      <c r="F27" s="51"/>
    </row>
  </sheetData>
  <protectedRanges>
    <protectedRange sqref="D25 D28:D1048576" name="Range2_1"/>
    <protectedRange sqref="E25 E28:E1048576" name="Range1_1"/>
  </protectedRanges>
  <mergeCells count="9">
    <mergeCell ref="C26:F27"/>
    <mergeCell ref="A25:D25"/>
    <mergeCell ref="A12:D12"/>
    <mergeCell ref="A2:F7"/>
    <mergeCell ref="A9:D9"/>
    <mergeCell ref="E9:F9"/>
    <mergeCell ref="A10:D10"/>
    <mergeCell ref="E10:F11"/>
    <mergeCell ref="A11:D11"/>
  </mergeCells>
  <dataValidations count="2">
    <dataValidation type="date" allowBlank="1" showInputMessage="1" showErrorMessage="1" errorTitle="Gabim ne format te dates" error="Shkruani daten e sakte sipas formatit &quot;MUAJI / DITA / VITI" prompt="MUAJI / DITA / VITI" sqref="D28:D1048576">
      <formula1>41275</formula1>
      <formula2>54789</formula2>
    </dataValidation>
    <dataValidation type="whole" allowBlank="1" showInputMessage="1" showErrorMessage="1" errorTitle="Gabim ne formatin e valutes" error="Ju lutem shkruani vlere monetare ne EURO" promptTitle="Shuma ne Euro" sqref="E25 E28:E1048576">
      <formula1>0</formula1>
      <formula2>99999999999999900</formula2>
    </dataValidation>
  </dataValidations>
  <pageMargins left="0.7" right="0.7" top="0.75" bottom="0.75" header="0.3" footer="0.3"/>
  <pageSetup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workbookViewId="0">
      <selection activeCell="A14" sqref="A14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5" customWidth="1"/>
    <col min="5" max="5" width="16.7109375" style="9" customWidth="1"/>
    <col min="6" max="6" width="16" customWidth="1"/>
    <col min="7" max="7" width="11.5703125" bestFit="1" customWidth="1"/>
    <col min="8" max="8" width="10" bestFit="1" customWidth="1"/>
  </cols>
  <sheetData>
    <row r="1" spans="1:6" ht="69.75" customHeight="1" x14ac:dyDescent="0.25">
      <c r="D1"/>
    </row>
    <row r="2" spans="1:6" x14ac:dyDescent="0.25">
      <c r="A2" s="52" t="s">
        <v>0</v>
      </c>
      <c r="B2" s="52"/>
      <c r="C2" s="52"/>
      <c r="D2" s="52"/>
      <c r="E2" s="52"/>
      <c r="F2" s="52"/>
    </row>
    <row r="3" spans="1:6" x14ac:dyDescent="0.25">
      <c r="A3" s="52"/>
      <c r="B3" s="52"/>
      <c r="C3" s="52"/>
      <c r="D3" s="52"/>
      <c r="E3" s="52"/>
      <c r="F3" s="52"/>
    </row>
    <row r="4" spans="1:6" ht="12" customHeight="1" x14ac:dyDescent="0.25">
      <c r="A4" s="52"/>
      <c r="B4" s="52"/>
      <c r="C4" s="52"/>
      <c r="D4" s="52"/>
      <c r="E4" s="52"/>
      <c r="F4" s="52"/>
    </row>
    <row r="5" spans="1:6" ht="12.75" customHeight="1" x14ac:dyDescent="0.25">
      <c r="A5" s="52"/>
      <c r="B5" s="52"/>
      <c r="C5" s="52"/>
      <c r="D5" s="52"/>
      <c r="E5" s="52"/>
      <c r="F5" s="52"/>
    </row>
    <row r="6" spans="1:6" ht="13.5" customHeight="1" x14ac:dyDescent="0.25">
      <c r="A6" s="52"/>
      <c r="B6" s="52"/>
      <c r="C6" s="52"/>
      <c r="D6" s="52"/>
      <c r="E6" s="52"/>
      <c r="F6" s="52"/>
    </row>
    <row r="7" spans="1:6" ht="12" customHeight="1" x14ac:dyDescent="0.25">
      <c r="A7" s="52"/>
      <c r="B7" s="52"/>
      <c r="C7" s="52"/>
      <c r="D7" s="52"/>
      <c r="E7" s="52"/>
      <c r="F7" s="52"/>
    </row>
    <row r="8" spans="1:6" ht="6.75" customHeight="1" x14ac:dyDescent="0.3">
      <c r="A8" s="6"/>
      <c r="B8" s="6"/>
      <c r="C8" s="6"/>
      <c r="D8" s="6"/>
      <c r="E8" s="10"/>
      <c r="F8" s="6"/>
    </row>
    <row r="9" spans="1:6" ht="17.25" x14ac:dyDescent="0.25">
      <c r="A9" s="53" t="s">
        <v>1</v>
      </c>
      <c r="B9" s="53"/>
      <c r="C9" s="53"/>
      <c r="D9" s="53"/>
      <c r="E9" s="54" t="s">
        <v>17</v>
      </c>
      <c r="F9" s="54"/>
    </row>
    <row r="10" spans="1:6" x14ac:dyDescent="0.25">
      <c r="A10" s="55" t="str">
        <f>'Mallra dhe Sherbime'!A9:D9</f>
        <v>Muaji i Raportimit:  MARS 2024</v>
      </c>
      <c r="B10" s="55"/>
      <c r="C10" s="55"/>
      <c r="D10" s="55"/>
      <c r="E10" s="56" t="s">
        <v>18</v>
      </c>
      <c r="F10" s="56"/>
    </row>
    <row r="11" spans="1:6" x14ac:dyDescent="0.25">
      <c r="A11" s="57" t="s">
        <v>4</v>
      </c>
      <c r="B11" s="57"/>
      <c r="C11" s="57"/>
      <c r="D11" s="57"/>
      <c r="E11" s="56"/>
      <c r="F11" s="56"/>
    </row>
    <row r="12" spans="1:6" ht="6" customHeight="1" x14ac:dyDescent="0.25">
      <c r="A12" s="49"/>
      <c r="B12" s="49"/>
      <c r="C12" s="49"/>
      <c r="D12" s="49"/>
    </row>
    <row r="13" spans="1:6" ht="33" customHeight="1" x14ac:dyDescent="0.25">
      <c r="A13" s="2" t="s">
        <v>5</v>
      </c>
      <c r="B13" s="2" t="s">
        <v>6</v>
      </c>
      <c r="C13" s="2" t="s">
        <v>7</v>
      </c>
      <c r="D13" s="3" t="s">
        <v>8</v>
      </c>
      <c r="E13" s="11" t="s">
        <v>9</v>
      </c>
      <c r="F13" s="4" t="s">
        <v>10</v>
      </c>
    </row>
    <row r="14" spans="1:6" ht="18" customHeight="1" x14ac:dyDescent="0.25">
      <c r="A14" s="35"/>
      <c r="B14" s="35"/>
      <c r="C14" s="35"/>
      <c r="D14" s="36"/>
      <c r="E14" s="37"/>
      <c r="F14" s="22"/>
    </row>
    <row r="15" spans="1:6" ht="18" customHeight="1" x14ac:dyDescent="0.25">
      <c r="A15" s="35"/>
      <c r="B15" s="35"/>
      <c r="C15" s="35"/>
      <c r="D15" s="36"/>
      <c r="E15" s="37"/>
      <c r="F15" s="22"/>
    </row>
    <row r="16" spans="1:6" ht="18" customHeight="1" x14ac:dyDescent="0.25">
      <c r="A16" s="35"/>
      <c r="B16" s="35"/>
      <c r="C16" s="35"/>
      <c r="D16" s="36"/>
      <c r="E16" s="37"/>
      <c r="F16" s="22"/>
    </row>
    <row r="17" spans="1:6" ht="18" customHeight="1" x14ac:dyDescent="0.25">
      <c r="A17" s="35"/>
      <c r="B17" s="35"/>
      <c r="C17" s="35"/>
      <c r="D17" s="36"/>
      <c r="E17" s="37"/>
      <c r="F17" s="22"/>
    </row>
    <row r="18" spans="1:6" ht="18" customHeight="1" x14ac:dyDescent="0.25">
      <c r="A18" s="35"/>
      <c r="B18" s="35"/>
      <c r="C18" s="35"/>
      <c r="D18" s="36"/>
      <c r="E18" s="37"/>
      <c r="F18" s="22"/>
    </row>
    <row r="19" spans="1:6" ht="18" customHeight="1" x14ac:dyDescent="0.25">
      <c r="A19" s="35"/>
      <c r="B19" s="35"/>
      <c r="C19" s="35"/>
      <c r="D19" s="36"/>
      <c r="E19" s="37"/>
      <c r="F19" s="22"/>
    </row>
    <row r="20" spans="1:6" ht="18" customHeight="1" x14ac:dyDescent="0.25">
      <c r="A20" s="35"/>
      <c r="B20" s="35"/>
      <c r="C20" s="35"/>
      <c r="D20" s="36"/>
      <c r="E20" s="37"/>
      <c r="F20" s="22"/>
    </row>
    <row r="21" spans="1:6" ht="18" customHeight="1" x14ac:dyDescent="0.25">
      <c r="A21" s="35"/>
      <c r="B21" s="35"/>
      <c r="C21" s="35"/>
      <c r="D21" s="36"/>
      <c r="E21" s="37"/>
      <c r="F21" s="22"/>
    </row>
    <row r="22" spans="1:6" ht="18" customHeight="1" x14ac:dyDescent="0.25">
      <c r="A22" s="35"/>
      <c r="B22" s="35"/>
      <c r="C22" s="35"/>
      <c r="D22" s="36"/>
      <c r="E22" s="37"/>
      <c r="F22" s="22"/>
    </row>
    <row r="23" spans="1:6" ht="18" customHeight="1" x14ac:dyDescent="0.25">
      <c r="A23" s="35"/>
      <c r="B23" s="35"/>
      <c r="C23" s="35"/>
      <c r="D23" s="36"/>
      <c r="E23" s="37"/>
      <c r="F23" s="22"/>
    </row>
    <row r="24" spans="1:6" x14ac:dyDescent="0.25">
      <c r="A24" s="63" t="s">
        <v>26</v>
      </c>
      <c r="B24" s="63"/>
      <c r="C24" s="63"/>
      <c r="D24" s="63"/>
      <c r="E24" s="12">
        <f>SUM(E14:E23)</f>
        <v>0</v>
      </c>
      <c r="F24" s="7"/>
    </row>
    <row r="25" spans="1:6" x14ac:dyDescent="0.25">
      <c r="C25" s="50" t="s">
        <v>12</v>
      </c>
      <c r="D25" s="51"/>
      <c r="E25" s="51"/>
      <c r="F25" s="51"/>
    </row>
    <row r="26" spans="1:6" x14ac:dyDescent="0.25">
      <c r="C26" s="51"/>
      <c r="D26" s="51"/>
      <c r="E26" s="51"/>
      <c r="F26" s="51"/>
    </row>
  </sheetData>
  <protectedRanges>
    <protectedRange sqref="D27:D1048576" name="Range2_1"/>
    <protectedRange sqref="E27:E1048576" name="Range1_1"/>
    <protectedRange sqref="E24" name="Range2_1_1"/>
    <protectedRange sqref="D24" name="Range1_1_1"/>
  </protectedRanges>
  <mergeCells count="9">
    <mergeCell ref="A12:D12"/>
    <mergeCell ref="C25:F26"/>
    <mergeCell ref="A24:D24"/>
    <mergeCell ref="A2:F7"/>
    <mergeCell ref="A9:D9"/>
    <mergeCell ref="E9:F9"/>
    <mergeCell ref="A10:D10"/>
    <mergeCell ref="E10:F11"/>
    <mergeCell ref="A11:D11"/>
  </mergeCells>
  <dataValidations count="3">
    <dataValidation type="date" allowBlank="1" showInputMessage="1" showErrorMessage="1" errorTitle="Gabim ne format te dates" error="Shkruani daten e sakte sipas formatit &quot;MUAJI / DITA / VITI" prompt="MUAJI / DITA / VITI" sqref="D27:D1048576">
      <formula1>41275</formula1>
      <formula2>54789</formula2>
    </dataValidation>
    <dataValidation type="whole" allowBlank="1" showInputMessage="1" showErrorMessage="1" errorTitle="Gabim ne formatin e valutes" error="Ju lutem shkruani vlere monetare ne EURO" promptTitle="Shuma ne Euro" sqref="E27:E1048576">
      <formula1>0</formula1>
      <formula2>99999999999999900</formula2>
    </dataValidation>
    <dataValidation type="decimal" allowBlank="1" showErrorMessage="1" errorTitle="Gabim ne te dhena" error="Ju lutem Shkruani Shumen" promptTitle="Shuma" prompt="Shkru" sqref="E24">
      <formula1>0</formula1>
      <formula2>99999999999999</formula2>
    </dataValidation>
  </dataValidations>
  <pageMargins left="0.7" right="0.7" top="0.75" bottom="0.75" header="0.3" footer="0.3"/>
  <pageSetup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activeCell="F14" sqref="F14"/>
    </sheetView>
  </sheetViews>
  <sheetFormatPr defaultRowHeight="15" x14ac:dyDescent="0.25"/>
  <cols>
    <col min="1" max="1" width="11.42578125" customWidth="1"/>
    <col min="2" max="2" width="18.7109375" customWidth="1"/>
    <col min="3" max="3" width="15.5703125" customWidth="1"/>
    <col min="4" max="4" width="14.140625" customWidth="1"/>
    <col min="5" max="5" width="15.5703125" customWidth="1"/>
    <col min="6" max="6" width="15.42578125" customWidth="1"/>
    <col min="7" max="7" width="16.28515625" customWidth="1"/>
  </cols>
  <sheetData>
    <row r="1" spans="1:7" ht="69.75" customHeight="1" x14ac:dyDescent="0.25">
      <c r="A1" s="65" t="s">
        <v>0</v>
      </c>
      <c r="B1" s="65"/>
      <c r="C1" s="65"/>
      <c r="D1" s="65"/>
      <c r="E1" s="65"/>
      <c r="F1" s="65"/>
      <c r="G1" s="65"/>
    </row>
    <row r="2" spans="1:7" ht="8.25" customHeight="1" x14ac:dyDescent="0.25">
      <c r="A2" s="65"/>
      <c r="B2" s="65"/>
      <c r="C2" s="65"/>
      <c r="D2" s="65"/>
      <c r="E2" s="65"/>
      <c r="F2" s="65"/>
      <c r="G2" s="65"/>
    </row>
    <row r="3" spans="1:7" ht="15" customHeight="1" x14ac:dyDescent="0.25">
      <c r="A3" s="65"/>
      <c r="B3" s="65"/>
      <c r="C3" s="65"/>
      <c r="D3" s="65"/>
      <c r="E3" s="65"/>
      <c r="F3" s="65"/>
      <c r="G3" s="65"/>
    </row>
    <row r="4" spans="1:7" ht="15" customHeight="1" x14ac:dyDescent="0.25">
      <c r="A4" s="65"/>
      <c r="B4" s="65"/>
      <c r="C4" s="65"/>
      <c r="D4" s="65"/>
      <c r="E4" s="65"/>
      <c r="F4" s="65"/>
      <c r="G4" s="65"/>
    </row>
    <row r="5" spans="1:7" ht="15" customHeight="1" x14ac:dyDescent="0.25">
      <c r="A5" s="65"/>
      <c r="B5" s="65"/>
      <c r="C5" s="65"/>
      <c r="D5" s="65"/>
      <c r="E5" s="65"/>
      <c r="F5" s="65"/>
      <c r="G5" s="65"/>
    </row>
    <row r="6" spans="1:7" ht="15" customHeight="1" x14ac:dyDescent="0.25">
      <c r="A6" s="65"/>
      <c r="B6" s="65"/>
      <c r="C6" s="65"/>
      <c r="D6" s="65"/>
      <c r="E6" s="65"/>
      <c r="F6" s="65"/>
      <c r="G6" s="65"/>
    </row>
    <row r="7" spans="1:7" ht="15" customHeight="1" x14ac:dyDescent="0.25">
      <c r="A7" s="65"/>
      <c r="B7" s="65"/>
      <c r="C7" s="65"/>
      <c r="D7" s="65"/>
      <c r="E7" s="65"/>
      <c r="F7" s="65"/>
      <c r="G7" s="65"/>
    </row>
    <row r="9" spans="1:7" x14ac:dyDescent="0.25">
      <c r="F9" s="54" t="s">
        <v>19</v>
      </c>
      <c r="G9" s="54"/>
    </row>
    <row r="10" spans="1:7" ht="15" customHeight="1" x14ac:dyDescent="0.25">
      <c r="A10" s="64"/>
      <c r="B10" s="64"/>
      <c r="C10" s="64"/>
      <c r="F10" s="56" t="s">
        <v>11</v>
      </c>
      <c r="G10" s="56"/>
    </row>
    <row r="11" spans="1:7" ht="15" customHeight="1" x14ac:dyDescent="0.25">
      <c r="F11" s="56"/>
      <c r="G11" s="56"/>
    </row>
    <row r="12" spans="1:7" ht="15" customHeight="1" x14ac:dyDescent="0.25">
      <c r="F12" s="13"/>
      <c r="G12" s="13"/>
    </row>
    <row r="13" spans="1:7" ht="30" x14ac:dyDescent="0.25">
      <c r="A13" s="14" t="s">
        <v>20</v>
      </c>
      <c r="B13" s="14" t="s">
        <v>21</v>
      </c>
      <c r="C13" s="14" t="s">
        <v>22</v>
      </c>
      <c r="D13" s="14" t="s">
        <v>23</v>
      </c>
      <c r="E13" s="14" t="s">
        <v>24</v>
      </c>
      <c r="F13" s="14" t="s">
        <v>25</v>
      </c>
      <c r="G13" s="14" t="s">
        <v>11</v>
      </c>
    </row>
    <row r="14" spans="1:7" x14ac:dyDescent="0.25">
      <c r="A14" s="15">
        <v>633</v>
      </c>
      <c r="B14" s="15" t="s">
        <v>27</v>
      </c>
      <c r="C14" s="16">
        <f>'Mallra dhe Sherbime'!E87</f>
        <v>33467.85</v>
      </c>
      <c r="D14" s="16">
        <f>'Shpenzimet e Komunalive'!E31</f>
        <v>5248.9400000000005</v>
      </c>
      <c r="E14" s="16">
        <f>'Subvencionet dhe Transferet'!E25</f>
        <v>0</v>
      </c>
      <c r="F14" s="16">
        <f>'Shpenzimet Kapitale'!E24</f>
        <v>0</v>
      </c>
      <c r="G14" s="16">
        <f>C14+D14+E14+F14</f>
        <v>38716.79</v>
      </c>
    </row>
    <row r="16" spans="1:7" x14ac:dyDescent="0.25">
      <c r="D16" s="8"/>
      <c r="E16" s="8"/>
    </row>
  </sheetData>
  <mergeCells count="4">
    <mergeCell ref="F9:G9"/>
    <mergeCell ref="A10:C10"/>
    <mergeCell ref="F10:G11"/>
    <mergeCell ref="A1:G7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dhe Sherbime</vt:lpstr>
      <vt:lpstr>Shpenzimet e Komunalive</vt:lpstr>
      <vt:lpstr>Subvencionet dhe Transferet</vt:lpstr>
      <vt:lpstr>Shpenzimet Kapitale</vt:lpstr>
      <vt:lpstr>Gjithesej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Qendrim Ibrahimaj</cp:lastModifiedBy>
  <cp:lastPrinted>2023-06-15T09:46:04Z</cp:lastPrinted>
  <dcterms:created xsi:type="dcterms:W3CDTF">2021-11-26T14:04:07Z</dcterms:created>
  <dcterms:modified xsi:type="dcterms:W3CDTF">2025-01-17T08:45:43Z</dcterms:modified>
</cp:coreProperties>
</file>