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930" yWindow="45" windowWidth="20730" windowHeight="11760" tabRatio="826"/>
  </bookViews>
  <sheets>
    <sheet name="INVEST KAPITALE 2019-2021" sheetId="4" r:id="rId1"/>
    <sheet name="Sheet2" sheetId="5" r:id="rId2"/>
  </sheets>
  <calcPr calcId="145621"/>
</workbook>
</file>

<file path=xl/calcChain.xml><?xml version="1.0" encoding="utf-8"?>
<calcChain xmlns="http://schemas.openxmlformats.org/spreadsheetml/2006/main">
  <c r="L7" i="4" l="1"/>
  <c r="G7" i="4"/>
  <c r="H7" i="4"/>
  <c r="I7" i="4"/>
  <c r="J7" i="4"/>
  <c r="K7" i="4"/>
  <c r="F7" i="4"/>
  <c r="F34" i="4"/>
  <c r="H34" i="4"/>
  <c r="J34" i="4"/>
  <c r="K34" i="4"/>
  <c r="L34" i="4"/>
  <c r="L32" i="4"/>
  <c r="F31" i="4"/>
  <c r="G31" i="4"/>
  <c r="H31" i="4"/>
  <c r="J31" i="4"/>
  <c r="K31" i="4"/>
  <c r="L31" i="4"/>
  <c r="L30" i="4"/>
  <c r="L28" i="4"/>
  <c r="L29" i="4"/>
  <c r="L26" i="4"/>
  <c r="L25" i="4"/>
  <c r="L24" i="4"/>
  <c r="F23" i="4"/>
  <c r="G23" i="4"/>
  <c r="H23" i="4"/>
  <c r="J23" i="4"/>
  <c r="K23" i="4"/>
  <c r="L20" i="4"/>
  <c r="F20" i="4"/>
  <c r="F19" i="4"/>
  <c r="L19" i="4" s="1"/>
  <c r="F15" i="4"/>
  <c r="L15" i="4" s="1"/>
  <c r="L23" i="4" s="1"/>
  <c r="L16" i="4"/>
  <c r="L17" i="4"/>
  <c r="L18" i="4"/>
  <c r="L22" i="4"/>
  <c r="L14" i="4"/>
  <c r="L13" i="4"/>
  <c r="L12" i="4"/>
  <c r="L11" i="4"/>
  <c r="L10" i="4"/>
  <c r="F9" i="4"/>
  <c r="L9" i="4" s="1"/>
  <c r="F21" i="4"/>
  <c r="L21" i="4" s="1"/>
  <c r="F8" i="4"/>
  <c r="L8" i="4" s="1"/>
</calcChain>
</file>

<file path=xl/sharedStrings.xml><?xml version="1.0" encoding="utf-8"?>
<sst xmlns="http://schemas.openxmlformats.org/spreadsheetml/2006/main" count="61" uniqueCount="55">
  <si>
    <t xml:space="preserve">Asfaltimi I rrugeve lokale ne qytet dhe fshatra </t>
  </si>
  <si>
    <t xml:space="preserve">Participimi me donator </t>
  </si>
  <si>
    <t xml:space="preserve">Blerja e veturave </t>
  </si>
  <si>
    <t xml:space="preserve">Mbushja e gropave me asfalt </t>
  </si>
  <si>
    <t>Rehabilitimi I rrugeve -Shtruarja e rrugeve me zhavorr</t>
  </si>
  <si>
    <t xml:space="preserve">Rregullimi I trotuarit ne qytet dhe fshatra </t>
  </si>
  <si>
    <t>Programi/përshkrimi</t>
  </si>
  <si>
    <t>Plani 2019 nga i cili:</t>
  </si>
  <si>
    <t>Plani 2020nga i cili:</t>
  </si>
  <si>
    <t>Plani 2021 nga i cili:</t>
  </si>
  <si>
    <t>Kostoja totale</t>
  </si>
  <si>
    <t>Transferet qeveritare</t>
  </si>
  <si>
    <t>Të hyrat vetanake</t>
  </si>
  <si>
    <t xml:space="preserve">Huaja </t>
  </si>
  <si>
    <t xml:space="preserve">e </t>
  </si>
  <si>
    <t>i</t>
  </si>
  <si>
    <t>j</t>
  </si>
  <si>
    <t>k</t>
  </si>
  <si>
    <t xml:space="preserve">Programi </t>
  </si>
  <si>
    <t>Nenprogram</t>
  </si>
  <si>
    <t>Kodi Funksional</t>
  </si>
  <si>
    <t>SHPENZIMET KAPITALE TOTALE</t>
  </si>
  <si>
    <t xml:space="preserve">Rregullimi I ndriqimit publik ne qytet dhe fshatra </t>
  </si>
  <si>
    <t>0451</t>
  </si>
  <si>
    <t xml:space="preserve">SHËRBIME PUBLIKE </t>
  </si>
  <si>
    <t>Sanimi I gjendjes nga fatkeqesit natyrore</t>
  </si>
  <si>
    <t>0320</t>
  </si>
  <si>
    <t xml:space="preserve">EMERXHENCA </t>
  </si>
  <si>
    <t xml:space="preserve">Kompenzimi per shpronesim </t>
  </si>
  <si>
    <t>0610</t>
  </si>
  <si>
    <t>KADASTRI</t>
  </si>
  <si>
    <t xml:space="preserve">Hartimi I projekteve </t>
  </si>
  <si>
    <t xml:space="preserve">VSM I planit zhvillimor </t>
  </si>
  <si>
    <t>0620</t>
  </si>
  <si>
    <t xml:space="preserve">Urbanizmi </t>
  </si>
  <si>
    <t>Renovimi I Objektit per QKMF</t>
  </si>
  <si>
    <t>0721</t>
  </si>
  <si>
    <t>QKMF</t>
  </si>
  <si>
    <t>Rrethoja e objektit te QPSR</t>
  </si>
  <si>
    <t xml:space="preserve">Qendra per pune sociale Rezidenciale </t>
  </si>
  <si>
    <t>Renovimi dhe digjitalizimi I Arkivit Historik</t>
  </si>
  <si>
    <t xml:space="preserve">Renovimi dhe ndertimi I fushave sportive </t>
  </si>
  <si>
    <t>0820</t>
  </si>
  <si>
    <t>DKRS</t>
  </si>
  <si>
    <t xml:space="preserve">Furnizimi me kalda </t>
  </si>
  <si>
    <t xml:space="preserve">Renovimi I shkollave </t>
  </si>
  <si>
    <t>0980</t>
  </si>
  <si>
    <t>ADMINISTRATA</t>
  </si>
  <si>
    <t xml:space="preserve">Furnzimi me kompjuter SHF"Asllan Thaqi </t>
  </si>
  <si>
    <t>0912</t>
  </si>
  <si>
    <t xml:space="preserve">ARSIMI FILLOR </t>
  </si>
  <si>
    <t xml:space="preserve">Kodi I Projektit </t>
  </si>
  <si>
    <t>2019-2021</t>
  </si>
  <si>
    <t>Pjesemarrja ne ndertimin e kulles Rexhep Malaj ne Hogosht</t>
  </si>
  <si>
    <t>Renovimi I stadiumit KIKA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</si>
</sst>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7" fillId="0" borderId="0"/>
  </cellStyleXfs>
  <cellXfs count="45">
    <xf numFmtId="0" fontId="0" fillId="0" borderId="0" xfId="0"/>
    <xf numFmtId="0" fontId="6" fillId="2" borderId="1" xfId="3" applyFont="1" applyFill="1" applyBorder="1" applyAlignment="1" applyProtection="1">
      <alignment horizontal="left" wrapText="1"/>
    </xf>
    <xf numFmtId="0" fontId="6" fillId="2" borderId="1" xfId="3" applyFont="1" applyFill="1" applyBorder="1" applyAlignment="1" applyProtection="1">
      <alignment horizontal="left"/>
    </xf>
    <xf numFmtId="43" fontId="6" fillId="2" borderId="1" xfId="1" applyFont="1" applyFill="1" applyBorder="1" applyProtection="1"/>
    <xf numFmtId="0" fontId="5" fillId="0" borderId="1" xfId="3" applyFont="1" applyBorder="1"/>
    <xf numFmtId="0" fontId="3" fillId="4" borderId="5" xfId="3" applyFont="1" applyFill="1" applyBorder="1" applyAlignment="1" applyProtection="1">
      <alignment horizontal="center" vertical="top" wrapText="1"/>
    </xf>
    <xf numFmtId="43" fontId="3" fillId="4" borderId="1" xfId="2" applyFont="1" applyFill="1" applyBorder="1" applyAlignment="1" applyProtection="1">
      <alignment vertical="top" wrapText="1"/>
    </xf>
    <xf numFmtId="164" fontId="3" fillId="4" borderId="1" xfId="4" applyNumberFormat="1" applyFont="1" applyFill="1" applyBorder="1" applyAlignment="1" applyProtection="1">
      <alignment vertical="top" wrapText="1"/>
    </xf>
    <xf numFmtId="0" fontId="6" fillId="0" borderId="1" xfId="3" applyFont="1" applyBorder="1" applyAlignment="1" applyProtection="1">
      <alignment horizontal="center"/>
    </xf>
    <xf numFmtId="43" fontId="6" fillId="0" borderId="1" xfId="2" applyFont="1" applyFill="1" applyBorder="1" applyAlignment="1" applyProtection="1">
      <alignment horizontal="center"/>
    </xf>
    <xf numFmtId="164" fontId="6" fillId="0" borderId="1" xfId="4" applyNumberFormat="1" applyFont="1" applyBorder="1" applyAlignment="1" applyProtection="1">
      <alignment horizontal="center"/>
    </xf>
    <xf numFmtId="164" fontId="6" fillId="0" borderId="1" xfId="4" applyNumberFormat="1" applyFont="1" applyFill="1" applyBorder="1" applyAlignment="1" applyProtection="1">
      <alignment horizontal="center"/>
    </xf>
    <xf numFmtId="0" fontId="5" fillId="5" borderId="1" xfId="3" applyFont="1" applyFill="1" applyBorder="1"/>
    <xf numFmtId="0" fontId="5" fillId="5" borderId="1" xfId="3" applyFont="1" applyFill="1" applyBorder="1" applyAlignment="1">
      <alignment wrapText="1"/>
    </xf>
    <xf numFmtId="0" fontId="3" fillId="3" borderId="1" xfId="3" applyFont="1" applyFill="1" applyBorder="1" applyAlignment="1" applyProtection="1">
      <alignment horizontal="left"/>
    </xf>
    <xf numFmtId="43" fontId="3" fillId="3" borderId="1" xfId="1" applyFont="1" applyFill="1" applyBorder="1" applyProtection="1"/>
    <xf numFmtId="0" fontId="5" fillId="5" borderId="1" xfId="3" quotePrefix="1" applyFont="1" applyFill="1" applyBorder="1"/>
    <xf numFmtId="0" fontId="3" fillId="6" borderId="1" xfId="3" applyFont="1" applyFill="1" applyBorder="1" applyAlignment="1" applyProtection="1">
      <alignment horizontal="left"/>
    </xf>
    <xf numFmtId="43" fontId="3" fillId="6" borderId="1" xfId="1" applyFont="1" applyFill="1" applyBorder="1" applyProtection="1"/>
    <xf numFmtId="0" fontId="5" fillId="7" borderId="1" xfId="3" applyFont="1" applyFill="1" applyBorder="1" applyAlignment="1">
      <alignment vertical="center" wrapText="1"/>
    </xf>
    <xf numFmtId="43" fontId="6" fillId="7" borderId="1" xfId="1" applyFont="1" applyFill="1" applyBorder="1" applyAlignment="1" applyProtection="1">
      <alignment horizontal="right"/>
    </xf>
    <xf numFmtId="43" fontId="6" fillId="2" borderId="1" xfId="1" applyFont="1" applyFill="1" applyBorder="1" applyAlignment="1" applyProtection="1">
      <alignment horizontal="center"/>
    </xf>
    <xf numFmtId="0" fontId="3" fillId="5" borderId="1" xfId="3" applyFont="1" applyFill="1" applyBorder="1" applyAlignment="1" applyProtection="1">
      <alignment horizontal="left"/>
    </xf>
    <xf numFmtId="43" fontId="3" fillId="5" borderId="1" xfId="1" applyFont="1" applyFill="1" applyBorder="1" applyProtection="1"/>
    <xf numFmtId="43" fontId="3" fillId="5" borderId="1" xfId="1" applyFont="1" applyFill="1" applyBorder="1" applyAlignment="1" applyProtection="1">
      <alignment horizontal="right"/>
    </xf>
    <xf numFmtId="43" fontId="3" fillId="5" borderId="1" xfId="1" applyFont="1" applyFill="1" applyBorder="1" applyAlignment="1" applyProtection="1">
      <alignment horizontal="center"/>
    </xf>
    <xf numFmtId="0" fontId="3" fillId="6" borderId="1" xfId="5" applyFont="1" applyFill="1" applyBorder="1" applyAlignment="1" applyProtection="1">
      <alignment horizontal="left" wrapText="1"/>
      <protection locked="0"/>
    </xf>
    <xf numFmtId="43" fontId="4" fillId="6" borderId="1" xfId="1" applyFont="1" applyFill="1" applyBorder="1" applyProtection="1"/>
    <xf numFmtId="43" fontId="6" fillId="6" borderId="1" xfId="1" applyFont="1" applyFill="1" applyBorder="1" applyProtection="1"/>
    <xf numFmtId="0" fontId="3" fillId="4" borderId="4" xfId="3" applyFont="1" applyFill="1" applyBorder="1" applyAlignment="1" applyProtection="1">
      <alignment horizontal="center" vertical="top" wrapText="1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5" borderId="1" xfId="3" applyFont="1" applyFill="1" applyBorder="1" applyAlignment="1">
      <alignment horizontal="center" wrapText="1"/>
    </xf>
    <xf numFmtId="0" fontId="5" fillId="5" borderId="1" xfId="3" quotePrefix="1" applyFont="1" applyFill="1" applyBorder="1" applyAlignment="1">
      <alignment horizontal="center"/>
    </xf>
    <xf numFmtId="0" fontId="5" fillId="5" borderId="1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3" applyFont="1" applyFill="1" applyBorder="1"/>
    <xf numFmtId="0" fontId="5" fillId="2" borderId="1" xfId="3" quotePrefix="1" applyFont="1" applyFill="1" applyBorder="1"/>
    <xf numFmtId="0" fontId="5" fillId="2" borderId="1" xfId="3" quotePrefix="1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3" fillId="4" borderId="2" xfId="3" applyFont="1" applyFill="1" applyBorder="1" applyAlignment="1" applyProtection="1">
      <alignment horizontal="center"/>
    </xf>
    <xf numFmtId="0" fontId="3" fillId="4" borderId="3" xfId="3" applyFont="1" applyFill="1" applyBorder="1" applyAlignment="1" applyProtection="1">
      <alignment horizontal="center"/>
    </xf>
    <xf numFmtId="0" fontId="3" fillId="4" borderId="4" xfId="3" applyFont="1" applyFill="1" applyBorder="1" applyAlignment="1" applyProtection="1">
      <alignment horizontal="center" vertical="top" wrapText="1"/>
    </xf>
    <xf numFmtId="0" fontId="3" fillId="4" borderId="5" xfId="3" applyFont="1" applyFill="1" applyBorder="1" applyAlignment="1" applyProtection="1">
      <alignment horizontal="center" vertical="top" wrapText="1"/>
    </xf>
  </cellXfs>
  <cellStyles count="6">
    <cellStyle name="Comma" xfId="1" builtinId="3"/>
    <cellStyle name="Comma 2" xfId="2"/>
    <cellStyle name="Comma 9" xfId="4"/>
    <cellStyle name="Normal" xfId="0" builtinId="0"/>
    <cellStyle name="Normal 2" xfId="3"/>
    <cellStyle name="Normal_Sheet1 6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ummer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6"/>
  <sheetViews>
    <sheetView tabSelected="1" topLeftCell="A9" workbookViewId="0">
      <selection activeCell="L16" sqref="L16"/>
    </sheetView>
  </sheetViews>
  <sheetFormatPr defaultRowHeight="12.75" x14ac:dyDescent="0.2"/>
  <cols>
    <col min="4" max="4" width="12.42578125" style="36" customWidth="1"/>
    <col min="5" max="5" width="34.7109375" customWidth="1"/>
    <col min="6" max="6" width="13" customWidth="1"/>
    <col min="7" max="7" width="12.5703125" customWidth="1"/>
    <col min="8" max="8" width="13.5703125" customWidth="1"/>
    <col min="10" max="10" width="13" customWidth="1"/>
    <col min="11" max="11" width="12.42578125" customWidth="1"/>
    <col min="12" max="12" width="15" customWidth="1"/>
  </cols>
  <sheetData>
    <row r="4" spans="1:12" ht="12.75" customHeight="1" x14ac:dyDescent="0.2">
      <c r="A4" s="4"/>
      <c r="B4" s="4"/>
      <c r="C4" s="4"/>
      <c r="D4" s="30"/>
      <c r="E4" s="41" t="s">
        <v>6</v>
      </c>
      <c r="F4" s="43" t="s">
        <v>7</v>
      </c>
      <c r="G4" s="44"/>
      <c r="H4" s="44"/>
      <c r="I4" s="5"/>
      <c r="J4" s="29" t="s">
        <v>8</v>
      </c>
      <c r="K4" s="29" t="s">
        <v>9</v>
      </c>
      <c r="L4" s="29" t="s">
        <v>52</v>
      </c>
    </row>
    <row r="5" spans="1:12" ht="25.5" x14ac:dyDescent="0.2">
      <c r="A5" s="4"/>
      <c r="B5" s="4"/>
      <c r="C5" s="4"/>
      <c r="D5" s="31"/>
      <c r="E5" s="42"/>
      <c r="F5" s="6" t="s">
        <v>10</v>
      </c>
      <c r="G5" s="7" t="s">
        <v>11</v>
      </c>
      <c r="H5" s="7" t="s">
        <v>12</v>
      </c>
      <c r="I5" s="7" t="s">
        <v>13</v>
      </c>
      <c r="J5" s="6" t="s">
        <v>10</v>
      </c>
      <c r="K5" s="7" t="s">
        <v>10</v>
      </c>
      <c r="L5" s="7" t="s">
        <v>10</v>
      </c>
    </row>
    <row r="6" spans="1:12" x14ac:dyDescent="0.2">
      <c r="A6" s="4"/>
      <c r="B6" s="4"/>
      <c r="C6" s="4"/>
      <c r="D6" s="32"/>
      <c r="E6" s="8" t="s">
        <v>14</v>
      </c>
      <c r="F6" s="9" t="s">
        <v>15</v>
      </c>
      <c r="G6" s="10" t="s">
        <v>16</v>
      </c>
      <c r="H6" s="10" t="s">
        <v>17</v>
      </c>
      <c r="I6" s="10"/>
      <c r="J6" s="9" t="s">
        <v>15</v>
      </c>
      <c r="K6" s="11" t="s">
        <v>15</v>
      </c>
      <c r="L6" s="11" t="s">
        <v>15</v>
      </c>
    </row>
    <row r="7" spans="1:12" ht="38.25" x14ac:dyDescent="0.2">
      <c r="A7" s="12" t="s">
        <v>18</v>
      </c>
      <c r="B7" s="13" t="s">
        <v>19</v>
      </c>
      <c r="C7" s="13" t="s">
        <v>20</v>
      </c>
      <c r="D7" s="33" t="s">
        <v>51</v>
      </c>
      <c r="E7" s="14" t="s">
        <v>21</v>
      </c>
      <c r="F7" s="15">
        <f>F9+F11+F13+F23+F25+F27+F31+F34+F36</f>
        <v>904363</v>
      </c>
      <c r="G7" s="15">
        <f t="shared" ref="G7:K7" si="0">G9+G11+G13+G23+G25+G27+G31+G34+G36</f>
        <v>529146</v>
      </c>
      <c r="H7" s="15">
        <f t="shared" si="0"/>
        <v>373799</v>
      </c>
      <c r="I7" s="15">
        <f t="shared" si="0"/>
        <v>1418</v>
      </c>
      <c r="J7" s="15">
        <f t="shared" si="0"/>
        <v>1248925</v>
      </c>
      <c r="K7" s="15">
        <f t="shared" si="0"/>
        <v>1580028</v>
      </c>
      <c r="L7" s="15">
        <f t="shared" ref="L7:L14" si="1">F7+J7+K7</f>
        <v>3733316</v>
      </c>
    </row>
    <row r="8" spans="1:12" ht="27.75" customHeight="1" x14ac:dyDescent="0.2">
      <c r="A8" s="4"/>
      <c r="B8" s="4"/>
      <c r="C8" s="4"/>
      <c r="D8" s="32">
        <v>48696</v>
      </c>
      <c r="E8" s="1" t="s">
        <v>22</v>
      </c>
      <c r="F8" s="3">
        <f>G8</f>
        <v>25000</v>
      </c>
      <c r="G8" s="3">
        <v>25000</v>
      </c>
      <c r="H8" s="3"/>
      <c r="I8" s="3"/>
      <c r="J8" s="3">
        <v>55000</v>
      </c>
      <c r="K8" s="3">
        <v>55000</v>
      </c>
      <c r="L8" s="3">
        <f t="shared" si="1"/>
        <v>135000</v>
      </c>
    </row>
    <row r="9" spans="1:12" x14ac:dyDescent="0.2">
      <c r="A9" s="12">
        <v>180</v>
      </c>
      <c r="B9" s="12">
        <v>18189</v>
      </c>
      <c r="C9" s="16" t="s">
        <v>23</v>
      </c>
      <c r="D9" s="34"/>
      <c r="E9" s="17" t="s">
        <v>24</v>
      </c>
      <c r="F9" s="18">
        <f>G9</f>
        <v>25000</v>
      </c>
      <c r="G9" s="18">
        <v>25000</v>
      </c>
      <c r="H9" s="18"/>
      <c r="I9" s="18"/>
      <c r="J9" s="18">
        <v>55000</v>
      </c>
      <c r="K9" s="18">
        <v>55000</v>
      </c>
      <c r="L9" s="18">
        <f t="shared" si="1"/>
        <v>135000</v>
      </c>
    </row>
    <row r="10" spans="1:12" x14ac:dyDescent="0.2">
      <c r="A10" s="4"/>
      <c r="B10" s="4"/>
      <c r="C10" s="4"/>
      <c r="D10" s="32">
        <v>48697</v>
      </c>
      <c r="E10" s="2" t="s">
        <v>25</v>
      </c>
      <c r="F10" s="3">
        <v>10000</v>
      </c>
      <c r="G10" s="3"/>
      <c r="H10" s="3">
        <v>10000</v>
      </c>
      <c r="I10" s="3"/>
      <c r="J10" s="3">
        <v>10000</v>
      </c>
      <c r="K10" s="3">
        <v>10000</v>
      </c>
      <c r="L10" s="3">
        <f t="shared" si="1"/>
        <v>30000</v>
      </c>
    </row>
    <row r="11" spans="1:12" x14ac:dyDescent="0.2">
      <c r="A11" s="12">
        <v>180</v>
      </c>
      <c r="B11" s="12">
        <v>18473</v>
      </c>
      <c r="C11" s="16" t="s">
        <v>26</v>
      </c>
      <c r="D11" s="34"/>
      <c r="E11" s="17" t="s">
        <v>27</v>
      </c>
      <c r="F11" s="18">
        <v>10000</v>
      </c>
      <c r="G11" s="18"/>
      <c r="H11" s="18">
        <v>10000</v>
      </c>
      <c r="I11" s="18"/>
      <c r="J11" s="18">
        <v>10000</v>
      </c>
      <c r="K11" s="18">
        <v>10000</v>
      </c>
      <c r="L11" s="23">
        <f t="shared" si="1"/>
        <v>30000</v>
      </c>
    </row>
    <row r="12" spans="1:12" x14ac:dyDescent="0.2">
      <c r="A12" s="4"/>
      <c r="B12" s="4"/>
      <c r="C12" s="4"/>
      <c r="D12" s="32">
        <v>48735</v>
      </c>
      <c r="E12" s="2" t="s">
        <v>28</v>
      </c>
      <c r="F12" s="3">
        <v>20000</v>
      </c>
      <c r="G12" s="3"/>
      <c r="H12" s="3">
        <v>20000</v>
      </c>
      <c r="I12" s="3"/>
      <c r="J12" s="3">
        <v>20000</v>
      </c>
      <c r="K12" s="3">
        <v>20000</v>
      </c>
      <c r="L12" s="3">
        <f t="shared" si="1"/>
        <v>60000</v>
      </c>
    </row>
    <row r="13" spans="1:12" x14ac:dyDescent="0.2">
      <c r="A13" s="12">
        <v>650</v>
      </c>
      <c r="B13" s="12">
        <v>65145</v>
      </c>
      <c r="C13" s="16" t="s">
        <v>29</v>
      </c>
      <c r="D13" s="34"/>
      <c r="E13" s="17" t="s">
        <v>30</v>
      </c>
      <c r="F13" s="18">
        <v>20000</v>
      </c>
      <c r="G13" s="18"/>
      <c r="H13" s="18">
        <v>20000</v>
      </c>
      <c r="I13" s="18"/>
      <c r="J13" s="18">
        <v>20000</v>
      </c>
      <c r="K13" s="18">
        <v>20000</v>
      </c>
      <c r="L13" s="18">
        <f t="shared" si="1"/>
        <v>60000</v>
      </c>
    </row>
    <row r="14" spans="1:12" ht="25.5" x14ac:dyDescent="0.2">
      <c r="A14" s="37"/>
      <c r="B14" s="37"/>
      <c r="C14" s="38"/>
      <c r="D14" s="39">
        <v>49027</v>
      </c>
      <c r="E14" s="1" t="s">
        <v>0</v>
      </c>
      <c r="F14" s="3">
        <v>200000</v>
      </c>
      <c r="G14" s="3">
        <v>200000</v>
      </c>
      <c r="H14" s="3"/>
      <c r="I14" s="3"/>
      <c r="J14" s="3">
        <v>235000</v>
      </c>
      <c r="K14" s="3">
        <v>240724</v>
      </c>
      <c r="L14" s="3">
        <f t="shared" si="1"/>
        <v>675724</v>
      </c>
    </row>
    <row r="15" spans="1:12" x14ac:dyDescent="0.2">
      <c r="A15" s="37"/>
      <c r="B15" s="37"/>
      <c r="C15" s="38"/>
      <c r="D15" s="39">
        <v>49028</v>
      </c>
      <c r="E15" s="2" t="s">
        <v>1</v>
      </c>
      <c r="F15" s="3">
        <f>G15+H15</f>
        <v>240000</v>
      </c>
      <c r="G15" s="3">
        <v>121201</v>
      </c>
      <c r="H15" s="3">
        <v>118799</v>
      </c>
      <c r="I15" s="3"/>
      <c r="J15" s="3">
        <v>244900</v>
      </c>
      <c r="K15" s="3">
        <v>226236</v>
      </c>
      <c r="L15" s="3">
        <f t="shared" ref="L15:L22" si="2">F15+J15+K15</f>
        <v>711136</v>
      </c>
    </row>
    <row r="16" spans="1:12" x14ac:dyDescent="0.2">
      <c r="A16" s="37"/>
      <c r="B16" s="37"/>
      <c r="C16" s="38"/>
      <c r="D16" s="39">
        <v>49031</v>
      </c>
      <c r="E16" s="2" t="s">
        <v>2</v>
      </c>
      <c r="F16" s="3"/>
      <c r="G16" s="3"/>
      <c r="H16" s="3"/>
      <c r="I16" s="3"/>
      <c r="J16" s="3">
        <v>20135</v>
      </c>
      <c r="K16" s="3">
        <v>20000</v>
      </c>
      <c r="L16" s="3">
        <f t="shared" si="2"/>
        <v>40135</v>
      </c>
    </row>
    <row r="17" spans="1:12" x14ac:dyDescent="0.2">
      <c r="A17" s="37"/>
      <c r="B17" s="37"/>
      <c r="C17" s="38"/>
      <c r="D17" s="39">
        <v>49033</v>
      </c>
      <c r="E17" s="2" t="s">
        <v>3</v>
      </c>
      <c r="F17" s="3">
        <v>20000</v>
      </c>
      <c r="G17" s="3"/>
      <c r="H17" s="3">
        <v>20000</v>
      </c>
      <c r="I17" s="3"/>
      <c r="J17" s="3">
        <v>70865</v>
      </c>
      <c r="K17" s="3">
        <v>170000</v>
      </c>
      <c r="L17" s="3">
        <f t="shared" si="2"/>
        <v>260865</v>
      </c>
    </row>
    <row r="18" spans="1:12" ht="25.5" x14ac:dyDescent="0.2">
      <c r="A18" s="37"/>
      <c r="B18" s="37"/>
      <c r="C18" s="38"/>
      <c r="D18" s="39">
        <v>49035</v>
      </c>
      <c r="E18" s="1" t="s">
        <v>4</v>
      </c>
      <c r="F18" s="3">
        <v>37945</v>
      </c>
      <c r="G18" s="3">
        <v>37945</v>
      </c>
      <c r="H18" s="3"/>
      <c r="I18" s="3"/>
      <c r="J18" s="3">
        <v>235609</v>
      </c>
      <c r="K18" s="3">
        <v>249474</v>
      </c>
      <c r="L18" s="3">
        <f t="shared" si="2"/>
        <v>523028</v>
      </c>
    </row>
    <row r="19" spans="1:12" x14ac:dyDescent="0.2">
      <c r="A19" s="37"/>
      <c r="B19" s="37"/>
      <c r="C19" s="38"/>
      <c r="D19" s="39">
        <v>49037</v>
      </c>
      <c r="E19" s="2" t="s">
        <v>5</v>
      </c>
      <c r="F19" s="3">
        <f>G19+H19</f>
        <v>40000</v>
      </c>
      <c r="G19" s="3">
        <v>20000</v>
      </c>
      <c r="H19" s="3">
        <v>20000</v>
      </c>
      <c r="I19" s="3"/>
      <c r="J19" s="3">
        <v>97416</v>
      </c>
      <c r="K19" s="3">
        <v>120000</v>
      </c>
      <c r="L19" s="3">
        <f t="shared" si="2"/>
        <v>257416</v>
      </c>
    </row>
    <row r="20" spans="1:12" ht="25.5" x14ac:dyDescent="0.2">
      <c r="A20" s="37"/>
      <c r="B20" s="37"/>
      <c r="C20" s="38"/>
      <c r="D20" s="39">
        <v>49038</v>
      </c>
      <c r="E20" s="1" t="s">
        <v>53</v>
      </c>
      <c r="F20" s="3">
        <f>H20</f>
        <v>25000</v>
      </c>
      <c r="G20" s="3"/>
      <c r="H20" s="3">
        <v>25000</v>
      </c>
      <c r="I20" s="3"/>
      <c r="J20" s="3"/>
      <c r="K20" s="3"/>
      <c r="L20" s="3">
        <f>F20</f>
        <v>25000</v>
      </c>
    </row>
    <row r="21" spans="1:12" x14ac:dyDescent="0.2">
      <c r="A21" s="37"/>
      <c r="B21" s="37"/>
      <c r="C21" s="37"/>
      <c r="D21" s="40">
        <v>48739</v>
      </c>
      <c r="E21" s="2" t="s">
        <v>31</v>
      </c>
      <c r="F21" s="3">
        <f>G21+H21</f>
        <v>60000</v>
      </c>
      <c r="G21" s="3">
        <v>20000</v>
      </c>
      <c r="H21" s="3">
        <v>40000</v>
      </c>
      <c r="I21" s="3"/>
      <c r="J21" s="3">
        <v>40000</v>
      </c>
      <c r="K21" s="3">
        <v>249500</v>
      </c>
      <c r="L21" s="3">
        <f t="shared" si="2"/>
        <v>349500</v>
      </c>
    </row>
    <row r="22" spans="1:12" x14ac:dyDescent="0.2">
      <c r="A22" s="4"/>
      <c r="B22" s="4"/>
      <c r="C22" s="4"/>
      <c r="D22" s="32">
        <v>48749</v>
      </c>
      <c r="E22" s="2" t="s">
        <v>32</v>
      </c>
      <c r="F22" s="3">
        <v>30000</v>
      </c>
      <c r="G22" s="3"/>
      <c r="H22" s="3">
        <v>30000</v>
      </c>
      <c r="I22" s="3"/>
      <c r="J22" s="3">
        <v>30000</v>
      </c>
      <c r="K22" s="3">
        <v>30000</v>
      </c>
      <c r="L22" s="3">
        <f t="shared" si="2"/>
        <v>90000</v>
      </c>
    </row>
    <row r="23" spans="1:12" x14ac:dyDescent="0.2">
      <c r="A23" s="12">
        <v>660</v>
      </c>
      <c r="B23" s="12">
        <v>66450</v>
      </c>
      <c r="C23" s="16" t="s">
        <v>33</v>
      </c>
      <c r="D23" s="34"/>
      <c r="E23" s="17" t="s">
        <v>34</v>
      </c>
      <c r="F23" s="18">
        <f>SUM(F14:F22)</f>
        <v>652945</v>
      </c>
      <c r="G23" s="18">
        <f>SUM(G14:G22)</f>
        <v>399146</v>
      </c>
      <c r="H23" s="18">
        <f>SUM(H14:H22)</f>
        <v>253799</v>
      </c>
      <c r="I23" s="18"/>
      <c r="J23" s="18">
        <f>SUM(J14:J22)</f>
        <v>973925</v>
      </c>
      <c r="K23" s="18">
        <f>SUM(K14:K22)</f>
        <v>1305934</v>
      </c>
      <c r="L23" s="18">
        <f>SUM(L14:L22)</f>
        <v>2932804</v>
      </c>
    </row>
    <row r="24" spans="1:12" x14ac:dyDescent="0.2">
      <c r="A24" s="4"/>
      <c r="B24" s="4"/>
      <c r="C24" s="4"/>
      <c r="D24" s="32">
        <v>48823</v>
      </c>
      <c r="E24" s="2" t="s">
        <v>35</v>
      </c>
      <c r="F24" s="3">
        <v>70000</v>
      </c>
      <c r="G24" s="3">
        <v>70000</v>
      </c>
      <c r="H24" s="3"/>
      <c r="I24" s="3"/>
      <c r="J24" s="3">
        <v>75000</v>
      </c>
      <c r="K24" s="3">
        <v>34094</v>
      </c>
      <c r="L24" s="3">
        <f>F24+J24+K24</f>
        <v>179094</v>
      </c>
    </row>
    <row r="25" spans="1:12" x14ac:dyDescent="0.2">
      <c r="A25" s="12">
        <v>730</v>
      </c>
      <c r="B25" s="12">
        <v>74750</v>
      </c>
      <c r="C25" s="16" t="s">
        <v>36</v>
      </c>
      <c r="D25" s="34"/>
      <c r="E25" s="17" t="s">
        <v>37</v>
      </c>
      <c r="F25" s="18">
        <v>70000</v>
      </c>
      <c r="G25" s="18">
        <v>70000</v>
      </c>
      <c r="H25" s="18"/>
      <c r="I25" s="18"/>
      <c r="J25" s="18">
        <v>75000</v>
      </c>
      <c r="K25" s="18">
        <v>34094</v>
      </c>
      <c r="L25" s="18">
        <f>F25+J25+K25</f>
        <v>179094</v>
      </c>
    </row>
    <row r="26" spans="1:12" x14ac:dyDescent="0.2">
      <c r="A26" s="4"/>
      <c r="B26" s="4"/>
      <c r="C26" s="4"/>
      <c r="D26" s="32">
        <v>48825</v>
      </c>
      <c r="E26" s="2" t="s">
        <v>38</v>
      </c>
      <c r="F26" s="3">
        <v>5000</v>
      </c>
      <c r="G26" s="3">
        <v>5000</v>
      </c>
      <c r="H26" s="3"/>
      <c r="I26" s="3"/>
      <c r="J26" s="3">
        <v>5000</v>
      </c>
      <c r="K26" s="3">
        <v>5000</v>
      </c>
      <c r="L26" s="3">
        <f>F26+J26+K26</f>
        <v>15000</v>
      </c>
    </row>
    <row r="27" spans="1:12" x14ac:dyDescent="0.2">
      <c r="A27" s="12">
        <v>755</v>
      </c>
      <c r="B27" s="12">
        <v>75642</v>
      </c>
      <c r="C27" s="12">
        <v>1060</v>
      </c>
      <c r="D27" s="35"/>
      <c r="E27" s="17" t="s">
        <v>39</v>
      </c>
      <c r="F27" s="18">
        <v>5000</v>
      </c>
      <c r="G27" s="18">
        <v>5000</v>
      </c>
      <c r="H27" s="18"/>
      <c r="I27" s="18"/>
      <c r="J27" s="18">
        <v>5000</v>
      </c>
      <c r="K27" s="18">
        <v>5000</v>
      </c>
      <c r="L27" s="18">
        <v>5000</v>
      </c>
    </row>
    <row r="28" spans="1:12" ht="32.25" customHeight="1" x14ac:dyDescent="0.2">
      <c r="A28" s="4"/>
      <c r="B28" s="4"/>
      <c r="C28" s="4"/>
      <c r="D28" s="32">
        <v>48828</v>
      </c>
      <c r="E28" s="19" t="s">
        <v>40</v>
      </c>
      <c r="F28" s="3">
        <v>40000</v>
      </c>
      <c r="G28" s="3"/>
      <c r="H28" s="3">
        <v>40000</v>
      </c>
      <c r="I28" s="20"/>
      <c r="J28" s="21"/>
      <c r="K28" s="21"/>
      <c r="L28" s="21">
        <f>F28</f>
        <v>40000</v>
      </c>
    </row>
    <row r="29" spans="1:12" ht="32.25" customHeight="1" x14ac:dyDescent="0.2">
      <c r="A29" s="4"/>
      <c r="B29" s="4"/>
      <c r="C29" s="4"/>
      <c r="D29" s="32">
        <v>48827</v>
      </c>
      <c r="E29" s="19" t="s">
        <v>54</v>
      </c>
      <c r="F29" s="3">
        <v>30000</v>
      </c>
      <c r="G29" s="3">
        <v>30000</v>
      </c>
      <c r="H29" s="3"/>
      <c r="I29" s="20"/>
      <c r="J29" s="21"/>
      <c r="K29" s="21"/>
      <c r="L29" s="21">
        <f>F29</f>
        <v>30000</v>
      </c>
    </row>
    <row r="30" spans="1:12" ht="25.5" customHeight="1" x14ac:dyDescent="0.2">
      <c r="A30" s="4"/>
      <c r="B30" s="4"/>
      <c r="C30" s="4"/>
      <c r="D30" s="32">
        <v>48830</v>
      </c>
      <c r="E30" s="19" t="s">
        <v>41</v>
      </c>
      <c r="F30" s="3"/>
      <c r="G30" s="3"/>
      <c r="H30" s="3"/>
      <c r="I30" s="20"/>
      <c r="J30" s="21">
        <v>30000</v>
      </c>
      <c r="K30" s="21">
        <v>30000</v>
      </c>
      <c r="L30" s="21">
        <f>J30+K30</f>
        <v>60000</v>
      </c>
    </row>
    <row r="31" spans="1:12" x14ac:dyDescent="0.2">
      <c r="A31" s="12">
        <v>850</v>
      </c>
      <c r="B31" s="12">
        <v>85029</v>
      </c>
      <c r="C31" s="16" t="s">
        <v>42</v>
      </c>
      <c r="D31" s="34"/>
      <c r="E31" s="17" t="s">
        <v>43</v>
      </c>
      <c r="F31" s="18">
        <f>SUM(F28:F30)</f>
        <v>70000</v>
      </c>
      <c r="G31" s="18">
        <f>SUM(G28:G30)</f>
        <v>30000</v>
      </c>
      <c r="H31" s="18">
        <f>SUM(H28:H30)</f>
        <v>40000</v>
      </c>
      <c r="I31" s="18"/>
      <c r="J31" s="18">
        <f>SUM(J28:J30)</f>
        <v>30000</v>
      </c>
      <c r="K31" s="18">
        <f>SUM(K28:K30)</f>
        <v>30000</v>
      </c>
      <c r="L31" s="18">
        <f>SUM(L28:L30)</f>
        <v>130000</v>
      </c>
    </row>
    <row r="32" spans="1:12" x14ac:dyDescent="0.2">
      <c r="A32" s="4"/>
      <c r="B32" s="4"/>
      <c r="C32" s="4"/>
      <c r="D32" s="32">
        <v>48834</v>
      </c>
      <c r="E32" s="2" t="s">
        <v>44</v>
      </c>
      <c r="F32" s="3">
        <v>20000</v>
      </c>
      <c r="G32" s="3"/>
      <c r="H32" s="3">
        <v>20000</v>
      </c>
      <c r="I32" s="20"/>
      <c r="J32" s="21">
        <v>20000</v>
      </c>
      <c r="K32" s="21">
        <v>20000</v>
      </c>
      <c r="L32" s="21">
        <f>F32+J32+K32</f>
        <v>60000</v>
      </c>
    </row>
    <row r="33" spans="1:12" x14ac:dyDescent="0.2">
      <c r="A33" s="4"/>
      <c r="B33" s="4"/>
      <c r="C33" s="4"/>
      <c r="D33" s="32">
        <v>48913</v>
      </c>
      <c r="E33" s="2" t="s">
        <v>45</v>
      </c>
      <c r="F33" s="3">
        <v>30000</v>
      </c>
      <c r="G33" s="3"/>
      <c r="H33" s="3">
        <v>30000</v>
      </c>
      <c r="I33" s="20"/>
      <c r="J33" s="21">
        <v>60000</v>
      </c>
      <c r="K33" s="21">
        <v>100000</v>
      </c>
      <c r="L33" s="21">
        <v>100000</v>
      </c>
    </row>
    <row r="34" spans="1:12" x14ac:dyDescent="0.2">
      <c r="A34" s="12">
        <v>920</v>
      </c>
      <c r="B34" s="12">
        <v>92145</v>
      </c>
      <c r="C34" s="16" t="s">
        <v>46</v>
      </c>
      <c r="D34" s="34"/>
      <c r="E34" s="22" t="s">
        <v>47</v>
      </c>
      <c r="F34" s="23">
        <f>SUM(F32:F33)</f>
        <v>50000</v>
      </c>
      <c r="G34" s="23"/>
      <c r="H34" s="23">
        <f>SUM(H32:H33)</f>
        <v>50000</v>
      </c>
      <c r="I34" s="24"/>
      <c r="J34" s="25">
        <f>SUM(J32:J33)</f>
        <v>80000</v>
      </c>
      <c r="K34" s="25">
        <f>SUM(K32:K33)</f>
        <v>120000</v>
      </c>
      <c r="L34" s="25">
        <f>SUM(L32:L33)</f>
        <v>160000</v>
      </c>
    </row>
    <row r="35" spans="1:12" ht="31.5" customHeight="1" x14ac:dyDescent="0.2">
      <c r="A35" s="4"/>
      <c r="B35" s="4"/>
      <c r="C35" s="4"/>
      <c r="D35" s="32"/>
      <c r="E35" s="19" t="s">
        <v>48</v>
      </c>
      <c r="F35" s="3">
        <v>1418</v>
      </c>
      <c r="G35" s="3"/>
      <c r="H35" s="3"/>
      <c r="I35" s="3">
        <v>1418</v>
      </c>
      <c r="J35" s="21">
        <v>0</v>
      </c>
      <c r="K35" s="21"/>
      <c r="L35" s="21"/>
    </row>
    <row r="36" spans="1:12" x14ac:dyDescent="0.2">
      <c r="A36" s="12">
        <v>920</v>
      </c>
      <c r="B36" s="12">
        <v>93840</v>
      </c>
      <c r="C36" s="16" t="s">
        <v>49</v>
      </c>
      <c r="D36" s="34"/>
      <c r="E36" s="26" t="s">
        <v>50</v>
      </c>
      <c r="F36" s="27">
        <v>1418</v>
      </c>
      <c r="G36" s="28"/>
      <c r="H36" s="18"/>
      <c r="I36" s="18">
        <v>1418</v>
      </c>
      <c r="J36" s="18"/>
      <c r="K36" s="18"/>
      <c r="L36" s="18"/>
    </row>
  </sheetData>
  <mergeCells count="2">
    <mergeCell ref="E4:E5"/>
    <mergeCell ref="F4:H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 KAPITALE 2019-2021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2018-03-13T09:40:39Z</dcterms:created>
  <dcterms:modified xsi:type="dcterms:W3CDTF">2018-12-20T10:01:36Z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TC022643159991</vt:lpwstr>
  </property>
</Properties>
</file>