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ser.hashani\Desktop\2025\TE HYRAT\"/>
    </mc:Choice>
  </mc:AlternateContent>
  <bookViews>
    <workbookView xWindow="480" yWindow="75" windowWidth="14355" windowHeight="7995"/>
  </bookViews>
  <sheets>
    <sheet name="KAMENICË" sheetId="5" r:id="rId1"/>
  </sheets>
  <externalReferences>
    <externalReference r:id="rId2"/>
  </externalReferences>
  <definedNames>
    <definedName name="_xlnm.Print_Area" localSheetId="0">KAMENICË!$A$1:$J$27</definedName>
  </definedNames>
  <calcPr calcId="162913"/>
</workbook>
</file>

<file path=xl/calcChain.xml><?xml version="1.0" encoding="utf-8"?>
<calcChain xmlns="http://schemas.openxmlformats.org/spreadsheetml/2006/main">
  <c r="G13" i="5" l="1"/>
  <c r="F10" i="5" l="1"/>
  <c r="F11" i="5"/>
  <c r="F12" i="5"/>
  <c r="F13" i="5"/>
  <c r="F14" i="5"/>
  <c r="F15" i="5"/>
  <c r="F16" i="5"/>
  <c r="F17" i="5"/>
  <c r="F18" i="5"/>
  <c r="F19" i="5"/>
  <c r="F20" i="5"/>
  <c r="F9" i="5"/>
  <c r="H9" i="5" s="1"/>
  <c r="H10" i="5" l="1"/>
  <c r="H11" i="5"/>
  <c r="H12" i="5"/>
  <c r="H13" i="5"/>
  <c r="H14" i="5"/>
  <c r="H15" i="5"/>
  <c r="H16" i="5"/>
  <c r="H17" i="5"/>
  <c r="H18" i="5"/>
  <c r="H19" i="5"/>
  <c r="H20" i="5"/>
  <c r="E21" i="5" l="1"/>
  <c r="D21" i="5"/>
  <c r="C21" i="5" l="1"/>
  <c r="G21" i="5" l="1"/>
  <c r="F21" i="5" l="1"/>
  <c r="H21" i="5" s="1"/>
  <c r="G26" i="5" l="1"/>
  <c r="J21" i="5"/>
</calcChain>
</file>

<file path=xl/sharedStrings.xml><?xml version="1.0" encoding="utf-8"?>
<sst xmlns="http://schemas.openxmlformats.org/spreadsheetml/2006/main" count="31" uniqueCount="31">
  <si>
    <t xml:space="preserve">Janar </t>
  </si>
  <si>
    <t xml:space="preserve">Shkurt </t>
  </si>
  <si>
    <t xml:space="preserve"> Gjobat  nga gjykatat </t>
  </si>
  <si>
    <t xml:space="preserve">Mars </t>
  </si>
  <si>
    <t>Prill</t>
  </si>
  <si>
    <t xml:space="preserve">Maj </t>
  </si>
  <si>
    <t xml:space="preserve">Qershor </t>
  </si>
  <si>
    <t>Korrik</t>
  </si>
  <si>
    <t>Gusht</t>
  </si>
  <si>
    <t xml:space="preserve">Shtator </t>
  </si>
  <si>
    <t xml:space="preserve">Tetor </t>
  </si>
  <si>
    <t xml:space="preserve">Total </t>
  </si>
  <si>
    <t xml:space="preserve">Periudha </t>
  </si>
  <si>
    <t xml:space="preserve">Total Denimet + Gjobat </t>
  </si>
  <si>
    <t xml:space="preserve">Diferenca e rritjes </t>
  </si>
  <si>
    <t>Nëntor</t>
  </si>
  <si>
    <t xml:space="preserve">Realizimi I planit </t>
  </si>
  <si>
    <t>Dhjetor</t>
  </si>
  <si>
    <t>f</t>
  </si>
  <si>
    <t>a</t>
  </si>
  <si>
    <t>b</t>
  </si>
  <si>
    <t>c</t>
  </si>
  <si>
    <t>d</t>
  </si>
  <si>
    <t>e=c+d</t>
  </si>
  <si>
    <t>g=e-f</t>
  </si>
  <si>
    <t xml:space="preserve">Agjensioni nga pyjet </t>
  </si>
  <si>
    <t xml:space="preserve">Dënimet në trafik </t>
  </si>
  <si>
    <t>TABELA 1</t>
  </si>
  <si>
    <t xml:space="preserve">Raporti SIMFK </t>
  </si>
  <si>
    <t>Plani për  vitin 2024</t>
  </si>
  <si>
    <t>REALIZIMI I TE HYRAVE NGA 1 JANARI -31 DHJETOR 2024 KK KAMENICË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</si>
</sst>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u val="singleAccounting"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0" xfId="0" applyNumberFormat="1" applyFont="1"/>
    <xf numFmtId="0" fontId="3" fillId="0" borderId="0" xfId="0" applyFont="1"/>
    <xf numFmtId="0" fontId="4" fillId="0" borderId="3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wrapText="1"/>
    </xf>
    <xf numFmtId="0" fontId="4" fillId="0" borderId="0" xfId="0" applyFont="1"/>
    <xf numFmtId="0" fontId="3" fillId="0" borderId="3" xfId="0" applyFont="1" applyBorder="1" applyAlignment="1"/>
    <xf numFmtId="165" fontId="3" fillId="0" borderId="1" xfId="1" applyNumberFormat="1" applyFont="1" applyBorder="1" applyAlignment="1">
      <alignment wrapText="1"/>
    </xf>
    <xf numFmtId="165" fontId="7" fillId="0" borderId="2" xfId="1" applyNumberFormat="1" applyFont="1" applyBorder="1" applyAlignment="1">
      <alignment horizontal="center" wrapText="1"/>
    </xf>
    <xf numFmtId="165" fontId="7" fillId="0" borderId="1" xfId="1" applyNumberFormat="1" applyFont="1" applyBorder="1" applyAlignment="1">
      <alignment wrapText="1"/>
    </xf>
    <xf numFmtId="165" fontId="7" fillId="0" borderId="1" xfId="1" applyNumberFormat="1" applyFont="1" applyBorder="1"/>
    <xf numFmtId="165" fontId="3" fillId="0" borderId="1" xfId="1" applyNumberFormat="1" applyFont="1" applyBorder="1"/>
    <xf numFmtId="165" fontId="8" fillId="0" borderId="1" xfId="1" applyNumberFormat="1" applyFont="1" applyBorder="1" applyAlignment="1">
      <alignment vertical="center"/>
    </xf>
    <xf numFmtId="0" fontId="3" fillId="0" borderId="1" xfId="0" applyFont="1" applyBorder="1"/>
    <xf numFmtId="43" fontId="3" fillId="0" borderId="1" xfId="1" applyFont="1" applyBorder="1"/>
    <xf numFmtId="0" fontId="3" fillId="2" borderId="1" xfId="0" applyFont="1" applyFill="1" applyBorder="1"/>
    <xf numFmtId="43" fontId="4" fillId="2" borderId="1" xfId="1" applyFont="1" applyFill="1" applyBorder="1"/>
    <xf numFmtId="43" fontId="3" fillId="0" borderId="0" xfId="0" applyNumberFormat="1" applyFont="1"/>
    <xf numFmtId="165" fontId="3" fillId="0" borderId="0" xfId="1" applyNumberFormat="1" applyFont="1" applyFill="1" applyBorder="1"/>
    <xf numFmtId="165" fontId="3" fillId="0" borderId="0" xfId="1" applyNumberFormat="1" applyFont="1"/>
    <xf numFmtId="0" fontId="3" fillId="0" borderId="4" xfId="0" applyFont="1" applyBorder="1"/>
    <xf numFmtId="43" fontId="3" fillId="0" borderId="0" xfId="1" applyFont="1"/>
    <xf numFmtId="4" fontId="3" fillId="0" borderId="0" xfId="0" applyNumberFormat="1" applyFont="1"/>
    <xf numFmtId="0" fontId="9" fillId="0" borderId="4" xfId="0" applyFont="1" applyBorder="1" applyAlignment="1">
      <alignment horizontal="right"/>
    </xf>
    <xf numFmtId="43" fontId="10" fillId="0" borderId="4" xfId="1" applyFont="1" applyBorder="1"/>
    <xf numFmtId="0" fontId="2" fillId="0" borderId="4" xfId="0" applyFont="1" applyBorder="1"/>
    <xf numFmtId="0" fontId="3" fillId="3" borderId="0" xfId="0" applyFont="1" applyFill="1"/>
    <xf numFmtId="43" fontId="3" fillId="0" borderId="0" xfId="1" applyFont="1" applyFill="1"/>
    <xf numFmtId="4" fontId="9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vertical="center" wrapText="1"/>
    </xf>
    <xf numFmtId="43" fontId="3" fillId="0" borderId="2" xfId="1" applyFont="1" applyBorder="1"/>
    <xf numFmtId="43" fontId="7" fillId="0" borderId="2" xfId="1" applyFont="1" applyBorder="1" applyAlignment="1">
      <alignment horizontal="center" wrapText="1"/>
    </xf>
    <xf numFmtId="43" fontId="3" fillId="4" borderId="1" xfId="1" applyFont="1" applyFill="1" applyBorder="1"/>
    <xf numFmtId="0" fontId="9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ser.hashani/Desktop/2024/TE%20HYRAT%20VJETORE/TE%20HYRAT%20MAJ%2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AnalysisSummaryReport"/>
    </sheetNames>
    <sheetDataSet>
      <sheetData sheetId="0">
        <row r="36">
          <cell r="Y36">
            <v>58330.52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6"/>
  <sheetViews>
    <sheetView tabSelected="1" zoomScaleNormal="100" workbookViewId="0">
      <selection activeCell="L7" sqref="L7"/>
    </sheetView>
  </sheetViews>
  <sheetFormatPr defaultColWidth="9.140625" defaultRowHeight="15" x14ac:dyDescent="0.25"/>
  <cols>
    <col min="1" max="1" width="3.85546875" style="2" customWidth="1"/>
    <col min="2" max="2" width="10.85546875" style="2" customWidth="1"/>
    <col min="3" max="3" width="12.85546875" style="2" customWidth="1"/>
    <col min="4" max="4" width="13.140625" style="2" customWidth="1"/>
    <col min="5" max="5" width="12.7109375" style="2" customWidth="1"/>
    <col min="6" max="6" width="14.140625" style="2" customWidth="1"/>
    <col min="7" max="7" width="14.85546875" style="2" customWidth="1"/>
    <col min="8" max="8" width="15" style="2" customWidth="1"/>
    <col min="9" max="9" width="16.5703125" style="2" customWidth="1"/>
    <col min="10" max="10" width="17.7109375" style="2" customWidth="1"/>
    <col min="11" max="11" width="16.140625" style="2" customWidth="1"/>
    <col min="12" max="16384" width="9.140625" style="2"/>
  </cols>
  <sheetData>
    <row r="4" spans="2:10" x14ac:dyDescent="0.25">
      <c r="B4" s="28" t="s">
        <v>27</v>
      </c>
    </row>
    <row r="6" spans="2:10" ht="18.75" x14ac:dyDescent="0.3">
      <c r="C6" s="36" t="s">
        <v>30</v>
      </c>
      <c r="D6" s="36"/>
      <c r="E6" s="36"/>
      <c r="F6" s="36"/>
      <c r="G6" s="36"/>
      <c r="H6" s="36"/>
      <c r="I6" s="36"/>
      <c r="J6" s="36"/>
    </row>
    <row r="7" spans="2:10" s="7" customFormat="1" ht="55.5" customHeight="1" x14ac:dyDescent="0.2">
      <c r="B7" s="3" t="s">
        <v>12</v>
      </c>
      <c r="C7" s="4" t="s">
        <v>26</v>
      </c>
      <c r="D7" s="5" t="s">
        <v>2</v>
      </c>
      <c r="E7" s="5" t="s">
        <v>25</v>
      </c>
      <c r="F7" s="6" t="s">
        <v>13</v>
      </c>
      <c r="G7" s="6" t="s">
        <v>28</v>
      </c>
      <c r="H7" s="4" t="s">
        <v>16</v>
      </c>
      <c r="I7" s="4" t="s">
        <v>29</v>
      </c>
      <c r="J7" s="31" t="s">
        <v>14</v>
      </c>
    </row>
    <row r="8" spans="2:10" x14ac:dyDescent="0.25">
      <c r="B8" s="8"/>
      <c r="C8" s="9" t="s">
        <v>19</v>
      </c>
      <c r="D8" s="33" t="s">
        <v>20</v>
      </c>
      <c r="E8" s="10"/>
      <c r="F8" s="11" t="s">
        <v>21</v>
      </c>
      <c r="G8" s="12" t="s">
        <v>22</v>
      </c>
      <c r="H8" s="13" t="s">
        <v>23</v>
      </c>
      <c r="I8" s="13" t="s">
        <v>18</v>
      </c>
      <c r="J8" s="14" t="s">
        <v>24</v>
      </c>
    </row>
    <row r="9" spans="2:10" x14ac:dyDescent="0.25">
      <c r="B9" s="15" t="s">
        <v>0</v>
      </c>
      <c r="C9" s="16">
        <v>8790</v>
      </c>
      <c r="D9" s="32">
        <v>40</v>
      </c>
      <c r="E9" s="32"/>
      <c r="F9" s="16">
        <f>C9+D9+E9</f>
        <v>8830</v>
      </c>
      <c r="G9" s="16">
        <v>54868.1</v>
      </c>
      <c r="H9" s="16">
        <f>F9+G9</f>
        <v>63698.1</v>
      </c>
      <c r="I9" s="13"/>
      <c r="J9" s="13"/>
    </row>
    <row r="10" spans="2:10" x14ac:dyDescent="0.25">
      <c r="B10" s="15" t="s">
        <v>1</v>
      </c>
      <c r="C10" s="16">
        <v>6915</v>
      </c>
      <c r="D10" s="32"/>
      <c r="E10" s="32">
        <v>570.9</v>
      </c>
      <c r="F10" s="16">
        <f t="shared" ref="F10:F20" si="0">C10+D10+E10</f>
        <v>7485.9</v>
      </c>
      <c r="G10" s="16">
        <v>43202.15</v>
      </c>
      <c r="H10" s="16">
        <f t="shared" ref="H10:H20" si="1">F10+G10</f>
        <v>50688.05</v>
      </c>
      <c r="I10" s="13"/>
      <c r="J10" s="13"/>
    </row>
    <row r="11" spans="2:10" x14ac:dyDescent="0.25">
      <c r="B11" s="15" t="s">
        <v>3</v>
      </c>
      <c r="C11" s="16">
        <v>7050</v>
      </c>
      <c r="D11" s="32">
        <v>910</v>
      </c>
      <c r="E11" s="32"/>
      <c r="F11" s="16">
        <f t="shared" si="0"/>
        <v>7960</v>
      </c>
      <c r="G11" s="16">
        <v>54068.92</v>
      </c>
      <c r="H11" s="16">
        <f t="shared" si="1"/>
        <v>62028.92</v>
      </c>
      <c r="I11" s="13"/>
      <c r="J11" s="13"/>
    </row>
    <row r="12" spans="2:10" x14ac:dyDescent="0.25">
      <c r="B12" s="15" t="s">
        <v>4</v>
      </c>
      <c r="C12" s="16">
        <v>16995</v>
      </c>
      <c r="D12" s="32">
        <v>1105</v>
      </c>
      <c r="E12" s="32"/>
      <c r="F12" s="16">
        <f t="shared" si="0"/>
        <v>18100</v>
      </c>
      <c r="G12" s="16">
        <v>106947.8</v>
      </c>
      <c r="H12" s="16">
        <f t="shared" si="1"/>
        <v>125047.8</v>
      </c>
      <c r="I12" s="13"/>
      <c r="J12" s="13"/>
    </row>
    <row r="13" spans="2:10" x14ac:dyDescent="0.25">
      <c r="B13" s="15" t="s">
        <v>5</v>
      </c>
      <c r="C13" s="16">
        <v>18425</v>
      </c>
      <c r="D13" s="32">
        <v>970</v>
      </c>
      <c r="E13" s="32"/>
      <c r="F13" s="16">
        <f t="shared" si="0"/>
        <v>19395</v>
      </c>
      <c r="G13" s="16">
        <f>[1]AccountAnalysisSummaryReport!$Y$36</f>
        <v>58330.52</v>
      </c>
      <c r="H13" s="16">
        <f t="shared" si="1"/>
        <v>77725.51999999999</v>
      </c>
      <c r="I13" s="13"/>
      <c r="J13" s="14"/>
    </row>
    <row r="14" spans="2:10" x14ac:dyDescent="0.25">
      <c r="B14" s="15" t="s">
        <v>6</v>
      </c>
      <c r="C14" s="16">
        <v>12170</v>
      </c>
      <c r="D14" s="32">
        <v>1270</v>
      </c>
      <c r="E14" s="32"/>
      <c r="F14" s="16">
        <f t="shared" si="0"/>
        <v>13440</v>
      </c>
      <c r="G14" s="16">
        <v>61321.7</v>
      </c>
      <c r="H14" s="16">
        <f t="shared" si="1"/>
        <v>74761.7</v>
      </c>
      <c r="I14" s="13"/>
      <c r="J14" s="13"/>
    </row>
    <row r="15" spans="2:10" x14ac:dyDescent="0.25">
      <c r="B15" s="15" t="s">
        <v>7</v>
      </c>
      <c r="C15" s="16">
        <v>35400</v>
      </c>
      <c r="D15" s="32">
        <v>1020</v>
      </c>
      <c r="E15" s="32"/>
      <c r="F15" s="16">
        <f t="shared" si="0"/>
        <v>36420</v>
      </c>
      <c r="G15" s="16">
        <v>56731.79</v>
      </c>
      <c r="H15" s="16">
        <f t="shared" si="1"/>
        <v>93151.790000000008</v>
      </c>
      <c r="I15" s="13"/>
      <c r="J15" s="13"/>
    </row>
    <row r="16" spans="2:10" x14ac:dyDescent="0.25">
      <c r="B16" s="15" t="s">
        <v>8</v>
      </c>
      <c r="C16" s="16">
        <v>22601</v>
      </c>
      <c r="D16" s="32">
        <v>430</v>
      </c>
      <c r="E16" s="32">
        <v>4019.94</v>
      </c>
      <c r="F16" s="16">
        <f t="shared" si="0"/>
        <v>27050.94</v>
      </c>
      <c r="G16" s="16">
        <v>76380.92</v>
      </c>
      <c r="H16" s="16">
        <f t="shared" si="1"/>
        <v>103431.86</v>
      </c>
      <c r="I16" s="13"/>
      <c r="J16" s="13"/>
    </row>
    <row r="17" spans="2:11" x14ac:dyDescent="0.25">
      <c r="B17" s="15" t="s">
        <v>9</v>
      </c>
      <c r="C17" s="16">
        <v>17645</v>
      </c>
      <c r="D17" s="32">
        <v>520</v>
      </c>
      <c r="E17" s="32">
        <v>10500</v>
      </c>
      <c r="F17" s="16">
        <f t="shared" si="0"/>
        <v>28665</v>
      </c>
      <c r="G17" s="16">
        <v>73985.73</v>
      </c>
      <c r="H17" s="16">
        <f t="shared" si="1"/>
        <v>102650.73</v>
      </c>
      <c r="I17" s="13"/>
      <c r="J17" s="13"/>
    </row>
    <row r="18" spans="2:11" x14ac:dyDescent="0.25">
      <c r="B18" s="15" t="s">
        <v>10</v>
      </c>
      <c r="C18" s="16">
        <v>22391</v>
      </c>
      <c r="D18" s="32">
        <v>390</v>
      </c>
      <c r="E18" s="32">
        <v>1227</v>
      </c>
      <c r="F18" s="16">
        <f t="shared" si="0"/>
        <v>24008</v>
      </c>
      <c r="G18" s="16">
        <v>51384.67</v>
      </c>
      <c r="H18" s="16">
        <f t="shared" si="1"/>
        <v>75392.67</v>
      </c>
      <c r="I18" s="13"/>
      <c r="J18" s="13"/>
    </row>
    <row r="19" spans="2:11" x14ac:dyDescent="0.25">
      <c r="B19" s="15" t="s">
        <v>15</v>
      </c>
      <c r="C19" s="16">
        <v>18415</v>
      </c>
      <c r="D19" s="32">
        <v>770</v>
      </c>
      <c r="E19" s="32"/>
      <c r="F19" s="16">
        <f t="shared" si="0"/>
        <v>19185</v>
      </c>
      <c r="G19" s="34">
        <v>43715.34</v>
      </c>
      <c r="H19" s="16">
        <f t="shared" si="1"/>
        <v>62900.34</v>
      </c>
      <c r="I19" s="13"/>
      <c r="J19" s="13"/>
    </row>
    <row r="20" spans="2:11" x14ac:dyDescent="0.25">
      <c r="B20" s="15" t="s">
        <v>17</v>
      </c>
      <c r="C20" s="16">
        <v>20871</v>
      </c>
      <c r="D20" s="32">
        <v>1890</v>
      </c>
      <c r="E20" s="32"/>
      <c r="F20" s="16">
        <f t="shared" si="0"/>
        <v>22761</v>
      </c>
      <c r="G20" s="16">
        <v>52587.42</v>
      </c>
      <c r="H20" s="16">
        <f t="shared" si="1"/>
        <v>75348.42</v>
      </c>
      <c r="I20" s="13"/>
      <c r="J20" s="13"/>
    </row>
    <row r="21" spans="2:11" ht="23.25" customHeight="1" x14ac:dyDescent="0.25">
      <c r="B21" s="17" t="s">
        <v>11</v>
      </c>
      <c r="C21" s="18">
        <f>SUM(C9:C20)</f>
        <v>207668</v>
      </c>
      <c r="D21" s="18">
        <f>SUM(D9:D20)</f>
        <v>9315</v>
      </c>
      <c r="E21" s="18">
        <f>SUM(E8:E20)</f>
        <v>16317.84</v>
      </c>
      <c r="F21" s="18">
        <f>SUM(F9:F20)</f>
        <v>233300.84</v>
      </c>
      <c r="G21" s="18">
        <f>SUM(G9:G20)</f>
        <v>733525.06</v>
      </c>
      <c r="H21" s="18">
        <f>F21+G21</f>
        <v>966825.9</v>
      </c>
      <c r="I21" s="18">
        <v>1016620.39</v>
      </c>
      <c r="J21" s="18">
        <f>I21-H21</f>
        <v>49794.489999999991</v>
      </c>
      <c r="K21" s="19"/>
    </row>
    <row r="22" spans="2:11" x14ac:dyDescent="0.25">
      <c r="C22" s="20"/>
      <c r="G22" s="21"/>
      <c r="J22" s="19"/>
    </row>
    <row r="23" spans="2:11" ht="18.75" x14ac:dyDescent="0.3">
      <c r="B23" s="22"/>
      <c r="C23" s="27"/>
      <c r="D23" s="22"/>
      <c r="G23" s="35"/>
      <c r="H23" s="35"/>
      <c r="I23" s="35"/>
      <c r="J23" s="24"/>
    </row>
    <row r="24" spans="2:11" ht="18.75" x14ac:dyDescent="0.3">
      <c r="C24" s="1"/>
      <c r="G24" s="35"/>
      <c r="H24" s="35"/>
      <c r="I24" s="35"/>
      <c r="J24" s="23"/>
    </row>
    <row r="25" spans="2:11" ht="18.75" x14ac:dyDescent="0.3">
      <c r="C25" s="1"/>
      <c r="G25" s="35"/>
      <c r="H25" s="35"/>
      <c r="I25" s="35"/>
      <c r="J25" s="29"/>
    </row>
    <row r="26" spans="2:11" ht="19.5" x14ac:dyDescent="0.35">
      <c r="C26" s="1"/>
      <c r="G26" s="30">
        <f>H21-G22</f>
        <v>966825.9</v>
      </c>
      <c r="H26" s="22"/>
      <c r="I26" s="25"/>
      <c r="J26" s="26"/>
    </row>
  </sheetData>
  <mergeCells count="4">
    <mergeCell ref="G23:I23"/>
    <mergeCell ref="C6:J6"/>
    <mergeCell ref="G24:I24"/>
    <mergeCell ref="G25:I2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KAMENICË</vt:lpstr>
      <vt:lpstr>KAMENICË!Print_Area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Febzushe Aliu</dc:creator>
  <cp:lastModifiedBy>Naser Hashani</cp:lastModifiedBy>
  <cp:lastPrinted>2023-04-24T12:22:31Z</cp:lastPrinted>
  <dcterms:created xsi:type="dcterms:W3CDTF">2014-11-06T08:17:41Z</dcterms:created>
  <dcterms:modified xsi:type="dcterms:W3CDTF">2025-01-22T07:05:51Z</dcterms:modified>
</cp:coreProperties>
</file>