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jeta.metaj\Desktop\THV 2020, 2021, 2022, 2023\"/>
    </mc:Choice>
  </mc:AlternateContent>
  <xr:revisionPtr revIDLastSave="0" documentId="13_ncr:1_{1D6F6BD2-6836-4DAC-8BD2-DEFFDB53E481}" xr6:coauthVersionLast="36" xr6:coauthVersionMax="47" xr10:uidLastSave="{00000000-0000-0000-0000-000000000000}"/>
  <bookViews>
    <workbookView xWindow="14250" yWindow="0" windowWidth="14115" windowHeight="15600" xr2:uid="{00000000-000D-0000-FFFF-FFFF00000000}"/>
  </bookViews>
  <sheets>
    <sheet name="THV PER 2022" sheetId="1" r:id="rId1"/>
  </sheets>
  <externalReferences>
    <externalReference r:id="rId2"/>
  </externalReferences>
  <definedNames>
    <definedName name="_xlnm.Print_Area" localSheetId="0">'THV PER 2022'!$A$1:$Q$29</definedName>
  </definedNames>
  <calcPr calcId="181029"/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29" i="1" l="1"/>
  <c r="N28" i="1" l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7" i="1" l="1"/>
  <c r="M8" i="1"/>
  <c r="M9" i="1"/>
  <c r="M10" i="1"/>
  <c r="M12" i="1"/>
  <c r="M11" i="1"/>
  <c r="M28" i="1" l="1"/>
  <c r="M27" i="1"/>
  <c r="M25" i="1" l="1"/>
  <c r="M24" i="1"/>
  <c r="M23" i="1"/>
  <c r="M22" i="1"/>
  <c r="M21" i="1"/>
  <c r="M16" i="1"/>
  <c r="M15" i="1"/>
  <c r="M14" i="1"/>
  <c r="M6" i="1"/>
  <c r="M5" i="1"/>
  <c r="M4" i="1"/>
  <c r="L28" i="1" l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K28" i="1" l="1"/>
  <c r="K27" i="1" l="1"/>
  <c r="K26" i="1"/>
  <c r="K25" i="1"/>
  <c r="K24" i="1"/>
  <c r="K23" i="1"/>
  <c r="K22" i="1"/>
  <c r="K20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21" i="1"/>
  <c r="K19" i="1" l="1"/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J10" i="1" l="1"/>
  <c r="J9" i="1"/>
  <c r="J28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8" i="1"/>
  <c r="J7" i="1"/>
  <c r="J6" i="1"/>
  <c r="J5" i="1"/>
  <c r="J4" i="1"/>
  <c r="H28" i="1" l="1"/>
  <c r="H27" i="1"/>
  <c r="H26" i="1"/>
  <c r="H25" i="1"/>
  <c r="H24" i="1"/>
  <c r="H23" i="1"/>
  <c r="H22" i="1"/>
  <c r="H21" i="1"/>
  <c r="H20" i="1"/>
  <c r="H19" i="1"/>
  <c r="H18" i="1" l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28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G4" i="1"/>
  <c r="G8" i="1" l="1"/>
  <c r="F28" i="1" l="1"/>
  <c r="F27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E28" i="1" l="1"/>
  <c r="E27" i="1"/>
  <c r="E26" i="1"/>
  <c r="E25" i="1"/>
  <c r="E24" i="1"/>
  <c r="E23" i="1"/>
  <c r="E22" i="1"/>
  <c r="E21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4" i="1" l="1"/>
  <c r="E20" i="1"/>
  <c r="D28" i="1" l="1"/>
  <c r="D27" i="1"/>
  <c r="D26" i="1"/>
  <c r="D25" i="1"/>
  <c r="D24" i="1"/>
  <c r="D23" i="1"/>
  <c r="D22" i="1"/>
  <c r="D2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9" i="1"/>
  <c r="D21" i="1"/>
  <c r="L4" i="1" l="1"/>
  <c r="P13" i="1" l="1"/>
  <c r="H29" i="1"/>
  <c r="J29" i="1"/>
  <c r="L29" i="1"/>
  <c r="N29" i="1"/>
  <c r="K29" i="1"/>
  <c r="M29" i="1"/>
  <c r="P17" i="1"/>
  <c r="P25" i="1"/>
  <c r="F29" i="1" l="1"/>
  <c r="E29" i="1" l="1"/>
  <c r="G29" i="1" l="1"/>
  <c r="P27" i="1" l="1"/>
  <c r="P26" i="1"/>
  <c r="P24" i="1" l="1"/>
  <c r="P23" i="1"/>
  <c r="P22" i="1"/>
  <c r="P21" i="1"/>
  <c r="P20" i="1"/>
  <c r="P19" i="1"/>
  <c r="P18" i="1"/>
  <c r="P16" i="1"/>
  <c r="P15" i="1"/>
  <c r="P14" i="1"/>
  <c r="P11" i="1"/>
  <c r="P10" i="1"/>
  <c r="P9" i="1"/>
  <c r="P8" i="1"/>
  <c r="P6" i="1"/>
  <c r="P5" i="1"/>
  <c r="P4" i="1" l="1"/>
  <c r="P28" i="1" l="1"/>
  <c r="D29" i="1"/>
  <c r="P12" i="1" l="1"/>
  <c r="I29" i="1" l="1"/>
  <c r="P7" i="1"/>
  <c r="P29" i="1" l="1"/>
  <c r="Q7" i="1" l="1"/>
  <c r="Q27" i="1"/>
  <c r="Q6" i="1"/>
  <c r="Q25" i="1"/>
  <c r="Q15" i="1"/>
  <c r="Q10" i="1"/>
  <c r="Q4" i="1"/>
  <c r="Q22" i="1"/>
  <c r="Q9" i="1"/>
  <c r="Q13" i="1"/>
  <c r="Q19" i="1"/>
  <c r="Q12" i="1"/>
  <c r="Q17" i="1"/>
  <c r="Q24" i="1"/>
  <c r="Q8" i="1"/>
  <c r="Q14" i="1"/>
  <c r="Q26" i="1"/>
  <c r="Q18" i="1"/>
  <c r="Q21" i="1"/>
  <c r="Q20" i="1"/>
  <c r="Q16" i="1"/>
  <c r="Q23" i="1"/>
  <c r="Q28" i="1"/>
  <c r="Q5" i="1"/>
  <c r="Q11" i="1"/>
  <c r="Q29" i="1" l="1"/>
</calcChain>
</file>

<file path=xl/sharedStrings.xml><?xml version="1.0" encoding="utf-8"?>
<sst xmlns="http://schemas.openxmlformats.org/spreadsheetml/2006/main" count="58" uniqueCount="58">
  <si>
    <t>Nr.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</si>
  <si>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</si>
  <si>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</si>
  <si>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</si>
  <si>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</si>
  <si>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</si>
  <si>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</si>
  <si>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</si>
  <si>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</si>
  <si>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</si>
  <si>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</si>
  <si>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</si>
  <si>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</si>
  <si>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</si>
  <si>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</si>
  <si>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</si>
  <si>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%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</si>
  <si>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</si>
  <si>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</si>
  <si>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</si>
  <si>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</si>
  <si>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</si>
  <si>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</si>
  <si>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</si>
  <si>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</si>
  <si>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</si>
  <si>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</si>
  <si>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</si>
  <si>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</si>
  <si>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</si>
  <si>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</si>
  <si>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</si>
  <si>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</si>
  <si>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</si>
  <si>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</si>
  <si>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</si>
  <si>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</si>
  <si>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</si>
  <si>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</si>
  <si>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</si>
  <si>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Marimanga</t>
  </si>
  <si>
    <t>Denimet mandatore</t>
  </si>
  <si>
    <t>Komisioni inspektues</t>
  </si>
  <si>
    <t>Taksa nga licensa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</si>
  <si>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</si>
  <si>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</si>
  <si>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</si>
  <si>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</si>
  <si>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</si>
  <si>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</si>
  <si>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Participimet - qytet.</t>
  </si>
  <si>
    <t>Kadaster &amp; gjeodezi</t>
  </si>
  <si>
    <t>Gjithesejt:</t>
  </si>
  <si>
    <t>RAPORTI PERMBLEDHES I TE HYRAVE BUXHETORE PER VITIN 2022 SIPAS MUAJVE</t>
  </si>
  <si>
    <t>Donacion I jashtem</t>
  </si>
  <si>
    <t>Shendetesi</t>
  </si>
  <si>
    <t>Qerdhja</t>
  </si>
  <si>
    <t>Arsim I mesem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</si>
</sst>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L_e_k_-;\-* #,##0.00_L_e_k_-;_-* &quot;-&quot;??_L_e_k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4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Border="1"/>
    <xf numFmtId="43" fontId="4" fillId="0" borderId="1" xfId="1" applyFont="1" applyFill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43" fontId="4" fillId="0" borderId="0" xfId="1" applyFont="1" applyFill="1"/>
    <xf numFmtId="0" fontId="5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3" fontId="5" fillId="3" borderId="1" xfId="1" applyFont="1" applyFill="1" applyBorder="1"/>
    <xf numFmtId="43" fontId="4" fillId="3" borderId="1" xfId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4" fillId="0" borderId="0" xfId="0" applyFont="1" applyFill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43" fontId="4" fillId="0" borderId="0" xfId="0" applyNumberFormat="1" applyFont="1" applyFill="1"/>
  </cellXfs>
  <cellStyles count="4">
    <cellStyle name="Comma" xfId="1" builtinId="3"/>
    <cellStyle name="Comma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ljeta.metaj/Desktop/THV%20PER%20VITIN%202022/THV%20PER%20VITI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2"/>
      <sheetName val="SHKURT 2022"/>
      <sheetName val="MARS 2022"/>
      <sheetName val="PRILL 2022"/>
      <sheetName val="MAJ 2022"/>
      <sheetName val="QERSHOR 2022"/>
      <sheetName val="KORRIK 2022"/>
      <sheetName val="GUSHT 2022"/>
      <sheetName val="SHTATOR 2022"/>
      <sheetName val="TETOR 2022"/>
      <sheetName val="NENTOR 2022"/>
      <sheetName val="Sheet1"/>
      <sheetName val="DHJETOR 2022"/>
      <sheetName val="TOTALI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M2">
            <v>33</v>
          </cell>
        </row>
        <row r="26">
          <cell r="L26">
            <v>1359.42</v>
          </cell>
        </row>
      </sheetData>
      <sheetData sheetId="10"/>
      <sheetData sheetId="11"/>
      <sheetData sheetId="12"/>
      <sheetData sheetId="13">
        <row r="3">
          <cell r="B3">
            <v>21087.360000000001</v>
          </cell>
          <cell r="C3">
            <v>21630.6</v>
          </cell>
          <cell r="D3">
            <v>57670.179999999978</v>
          </cell>
          <cell r="E3">
            <v>61908.62</v>
          </cell>
          <cell r="F3">
            <v>30699.929999999997</v>
          </cell>
          <cell r="G3">
            <v>31534.080000000002</v>
          </cell>
          <cell r="H3">
            <v>34668.500000000007</v>
          </cell>
          <cell r="I3">
            <v>55457.659999999989</v>
          </cell>
          <cell r="J3">
            <v>27527.780000000002</v>
          </cell>
          <cell r="K3">
            <v>32154.910000000003</v>
          </cell>
          <cell r="L3">
            <v>33315.769999999997</v>
          </cell>
          <cell r="M3">
            <v>45625.909999999996</v>
          </cell>
        </row>
        <row r="4">
          <cell r="B4">
            <v>6130</v>
          </cell>
          <cell r="C4">
            <v>5180</v>
          </cell>
          <cell r="D4">
            <v>5700</v>
          </cell>
          <cell r="E4">
            <v>4140</v>
          </cell>
          <cell r="F4">
            <v>6220</v>
          </cell>
          <cell r="G4">
            <v>7700</v>
          </cell>
          <cell r="H4">
            <v>7230.5</v>
          </cell>
          <cell r="I4">
            <v>9260</v>
          </cell>
          <cell r="J4">
            <v>7071</v>
          </cell>
          <cell r="K4">
            <v>7120</v>
          </cell>
          <cell r="L4">
            <v>6925</v>
          </cell>
          <cell r="M4">
            <v>7650</v>
          </cell>
        </row>
        <row r="5">
          <cell r="B5">
            <v>170566.90999999997</v>
          </cell>
          <cell r="C5">
            <v>2782.4300000000003</v>
          </cell>
          <cell r="D5">
            <v>3288.6699999999996</v>
          </cell>
          <cell r="E5">
            <v>5012.83</v>
          </cell>
          <cell r="F5">
            <v>3768.61</v>
          </cell>
          <cell r="G5">
            <v>6053.3200000000006</v>
          </cell>
          <cell r="H5">
            <v>11991.130000000001</v>
          </cell>
          <cell r="I5">
            <v>16194.710000000001</v>
          </cell>
          <cell r="J5">
            <v>49042.369999999995</v>
          </cell>
          <cell r="K5">
            <v>12032.769999999999</v>
          </cell>
          <cell r="L5">
            <v>9198.57</v>
          </cell>
          <cell r="M5">
            <v>10516.349999999999</v>
          </cell>
        </row>
        <row r="6">
          <cell r="B6">
            <v>63</v>
          </cell>
          <cell r="C6">
            <v>105</v>
          </cell>
          <cell r="D6">
            <v>195</v>
          </cell>
          <cell r="E6">
            <v>65</v>
          </cell>
          <cell r="F6">
            <v>97</v>
          </cell>
          <cell r="G6">
            <v>65</v>
          </cell>
          <cell r="H6">
            <v>36</v>
          </cell>
          <cell r="I6">
            <v>226</v>
          </cell>
          <cell r="J6">
            <v>132</v>
          </cell>
          <cell r="K6">
            <v>10</v>
          </cell>
          <cell r="L6">
            <v>132</v>
          </cell>
          <cell r="M6">
            <v>84</v>
          </cell>
        </row>
        <row r="7">
          <cell r="B7">
            <v>0</v>
          </cell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>
            <v>0</v>
          </cell>
          <cell r="C8">
            <v>61</v>
          </cell>
          <cell r="D8">
            <v>183</v>
          </cell>
          <cell r="E8">
            <v>77</v>
          </cell>
          <cell r="F8">
            <v>71</v>
          </cell>
          <cell r="G8">
            <v>10</v>
          </cell>
          <cell r="H8">
            <v>58</v>
          </cell>
          <cell r="I8">
            <v>118</v>
          </cell>
          <cell r="J8">
            <v>0</v>
          </cell>
          <cell r="K8">
            <v>174</v>
          </cell>
          <cell r="L8">
            <v>67</v>
          </cell>
          <cell r="M8">
            <v>67</v>
          </cell>
        </row>
        <row r="9">
          <cell r="B9">
            <v>2531</v>
          </cell>
          <cell r="C9">
            <v>3116.2</v>
          </cell>
          <cell r="D9">
            <v>2914</v>
          </cell>
          <cell r="E9">
            <v>2710</v>
          </cell>
          <cell r="F9">
            <v>3127</v>
          </cell>
          <cell r="G9">
            <v>2846</v>
          </cell>
          <cell r="H9">
            <v>3524</v>
          </cell>
          <cell r="I9">
            <v>5478</v>
          </cell>
          <cell r="J9">
            <v>2267</v>
          </cell>
          <cell r="K9">
            <v>4199</v>
          </cell>
          <cell r="L9">
            <v>3153</v>
          </cell>
          <cell r="M9">
            <v>3684</v>
          </cell>
        </row>
        <row r="10">
          <cell r="B10">
            <v>980</v>
          </cell>
          <cell r="C10">
            <v>300</v>
          </cell>
          <cell r="D10">
            <v>2395</v>
          </cell>
          <cell r="E10">
            <v>360</v>
          </cell>
          <cell r="F10">
            <v>884</v>
          </cell>
          <cell r="G10">
            <v>240</v>
          </cell>
          <cell r="H10">
            <v>440</v>
          </cell>
          <cell r="I10">
            <v>1198</v>
          </cell>
          <cell r="J10">
            <v>460</v>
          </cell>
          <cell r="K10">
            <v>752</v>
          </cell>
          <cell r="L10">
            <v>300</v>
          </cell>
          <cell r="M10">
            <v>80</v>
          </cell>
        </row>
        <row r="11">
          <cell r="B11">
            <v>378.8</v>
          </cell>
          <cell r="C11">
            <v>169.3</v>
          </cell>
          <cell r="D11">
            <v>358</v>
          </cell>
          <cell r="E11">
            <v>214.6</v>
          </cell>
          <cell r="F11">
            <v>106.8</v>
          </cell>
          <cell r="G11">
            <v>76.2</v>
          </cell>
          <cell r="H11">
            <v>148</v>
          </cell>
          <cell r="I11">
            <v>379.1</v>
          </cell>
          <cell r="J11">
            <v>53.4</v>
          </cell>
          <cell r="K11">
            <v>48.3</v>
          </cell>
          <cell r="L11">
            <v>44.61</v>
          </cell>
          <cell r="M11">
            <v>113.5</v>
          </cell>
        </row>
        <row r="12">
          <cell r="B12">
            <v>1039.5</v>
          </cell>
          <cell r="C12">
            <v>0</v>
          </cell>
          <cell r="D12" t="str">
            <v xml:space="preserve"> 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B13">
            <v>150</v>
          </cell>
          <cell r="C13">
            <v>335</v>
          </cell>
          <cell r="D13">
            <v>2650</v>
          </cell>
          <cell r="E13">
            <v>3700</v>
          </cell>
          <cell r="F13">
            <v>760</v>
          </cell>
          <cell r="G13">
            <v>1180</v>
          </cell>
          <cell r="H13">
            <v>410</v>
          </cell>
          <cell r="I13">
            <v>680</v>
          </cell>
          <cell r="J13">
            <v>1650</v>
          </cell>
          <cell r="K13">
            <v>180</v>
          </cell>
          <cell r="L13">
            <v>3000</v>
          </cell>
          <cell r="M13">
            <v>50</v>
          </cell>
        </row>
        <row r="14">
          <cell r="B14">
            <v>290</v>
          </cell>
          <cell r="C14">
            <v>370</v>
          </cell>
          <cell r="D14">
            <v>555</v>
          </cell>
          <cell r="E14">
            <v>624.04999999999995</v>
          </cell>
          <cell r="F14">
            <v>1262</v>
          </cell>
          <cell r="G14">
            <v>941</v>
          </cell>
          <cell r="H14">
            <v>814.5</v>
          </cell>
          <cell r="I14">
            <v>1277</v>
          </cell>
          <cell r="J14">
            <v>40</v>
          </cell>
          <cell r="K14">
            <v>230</v>
          </cell>
          <cell r="L14">
            <v>335</v>
          </cell>
          <cell r="M14">
            <v>70</v>
          </cell>
        </row>
        <row r="15">
          <cell r="B15">
            <v>5437</v>
          </cell>
          <cell r="C15">
            <v>5211</v>
          </cell>
          <cell r="D15">
            <v>11700.25</v>
          </cell>
          <cell r="E15">
            <v>10245</v>
          </cell>
          <cell r="F15">
            <v>6258</v>
          </cell>
          <cell r="G15">
            <v>6411</v>
          </cell>
          <cell r="H15">
            <v>3448</v>
          </cell>
          <cell r="I15">
            <v>4785</v>
          </cell>
          <cell r="J15">
            <v>3440</v>
          </cell>
          <cell r="K15">
            <v>4318</v>
          </cell>
          <cell r="L15">
            <v>4195.1000000000004</v>
          </cell>
          <cell r="M15">
            <v>8117.5</v>
          </cell>
        </row>
        <row r="16">
          <cell r="B16">
            <v>0</v>
          </cell>
          <cell r="D16">
            <v>0</v>
          </cell>
          <cell r="E16">
            <v>0</v>
          </cell>
          <cell r="L16">
            <v>0</v>
          </cell>
          <cell r="M16">
            <v>0</v>
          </cell>
        </row>
        <row r="17">
          <cell r="B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893.4</v>
          </cell>
          <cell r="D18">
            <v>340</v>
          </cell>
          <cell r="E18">
            <v>1014.8</v>
          </cell>
          <cell r="F18">
            <v>2930</v>
          </cell>
          <cell r="G18">
            <v>1619.03</v>
          </cell>
          <cell r="H18">
            <v>400</v>
          </cell>
          <cell r="I18">
            <v>1100</v>
          </cell>
          <cell r="J18">
            <v>330</v>
          </cell>
          <cell r="L18">
            <v>1750</v>
          </cell>
          <cell r="M18">
            <v>50</v>
          </cell>
        </row>
        <row r="19">
          <cell r="B19">
            <v>0</v>
          </cell>
          <cell r="C19">
            <v>0</v>
          </cell>
          <cell r="D19">
            <v>1000</v>
          </cell>
          <cell r="E19">
            <v>1000</v>
          </cell>
          <cell r="F19">
            <v>0</v>
          </cell>
          <cell r="G19">
            <v>0</v>
          </cell>
          <cell r="H19">
            <v>1000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B20">
            <v>378</v>
          </cell>
          <cell r="C20">
            <v>261</v>
          </cell>
          <cell r="D20">
            <v>2052</v>
          </cell>
          <cell r="E20">
            <v>768.5</v>
          </cell>
          <cell r="F20">
            <v>782</v>
          </cell>
          <cell r="G20">
            <v>491</v>
          </cell>
          <cell r="H20">
            <v>3482</v>
          </cell>
          <cell r="I20">
            <v>311</v>
          </cell>
          <cell r="J20">
            <v>341</v>
          </cell>
          <cell r="K20">
            <v>1200</v>
          </cell>
          <cell r="L20">
            <v>591</v>
          </cell>
          <cell r="M20">
            <v>400</v>
          </cell>
        </row>
        <row r="21">
          <cell r="B21">
            <v>112</v>
          </cell>
          <cell r="C21">
            <v>610</v>
          </cell>
          <cell r="D21">
            <v>5587</v>
          </cell>
          <cell r="E21">
            <v>1157</v>
          </cell>
          <cell r="F21">
            <v>4270</v>
          </cell>
          <cell r="G21">
            <v>1273</v>
          </cell>
          <cell r="H21">
            <v>656</v>
          </cell>
          <cell r="I21">
            <v>413</v>
          </cell>
          <cell r="J21">
            <v>1289</v>
          </cell>
          <cell r="K21">
            <v>3543</v>
          </cell>
          <cell r="L21">
            <v>1672</v>
          </cell>
          <cell r="M21">
            <v>612</v>
          </cell>
        </row>
        <row r="22">
          <cell r="B22">
            <v>2860.5</v>
          </cell>
          <cell r="C22">
            <v>3313</v>
          </cell>
          <cell r="D22">
            <v>2548.1</v>
          </cell>
          <cell r="E22">
            <v>1743</v>
          </cell>
          <cell r="F22">
            <v>2029</v>
          </cell>
          <cell r="G22">
            <v>1959.5</v>
          </cell>
          <cell r="H22">
            <v>2852.5</v>
          </cell>
          <cell r="I22">
            <v>4563.5</v>
          </cell>
          <cell r="J22">
            <v>2313.3000000000002</v>
          </cell>
          <cell r="K22">
            <v>2449.5</v>
          </cell>
          <cell r="L22">
            <v>2327.5</v>
          </cell>
          <cell r="M22">
            <v>3613.3</v>
          </cell>
        </row>
        <row r="23">
          <cell r="B23">
            <v>2076.36</v>
          </cell>
          <cell r="C23">
            <v>2010</v>
          </cell>
          <cell r="D23">
            <v>2151</v>
          </cell>
          <cell r="E23">
            <v>2184</v>
          </cell>
          <cell r="F23">
            <v>3138.38</v>
          </cell>
          <cell r="G23">
            <v>2372</v>
          </cell>
          <cell r="H23">
            <v>1434.57</v>
          </cell>
          <cell r="I23">
            <v>0</v>
          </cell>
          <cell r="J23">
            <v>0</v>
          </cell>
          <cell r="K23">
            <v>2411</v>
          </cell>
          <cell r="L23">
            <v>2472</v>
          </cell>
          <cell r="M23">
            <v>2707</v>
          </cell>
        </row>
        <row r="24">
          <cell r="B24">
            <v>349</v>
          </cell>
          <cell r="C24">
            <v>1150</v>
          </cell>
          <cell r="D24">
            <v>9740</v>
          </cell>
          <cell r="E24">
            <v>8990</v>
          </cell>
          <cell r="F24">
            <v>1220</v>
          </cell>
          <cell r="G24">
            <v>1010</v>
          </cell>
          <cell r="H24">
            <v>460</v>
          </cell>
          <cell r="I24">
            <v>0</v>
          </cell>
          <cell r="J24">
            <v>9880</v>
          </cell>
          <cell r="K24">
            <v>10901.19</v>
          </cell>
          <cell r="L24">
            <v>650</v>
          </cell>
          <cell r="M24">
            <v>237</v>
          </cell>
        </row>
        <row r="25">
          <cell r="B25">
            <v>0</v>
          </cell>
          <cell r="C25">
            <v>0</v>
          </cell>
          <cell r="E25">
            <v>21361.5</v>
          </cell>
          <cell r="F25">
            <v>0</v>
          </cell>
          <cell r="G25">
            <v>0</v>
          </cell>
          <cell r="H25">
            <v>3500</v>
          </cell>
          <cell r="M25">
            <v>11500</v>
          </cell>
        </row>
        <row r="26">
          <cell r="B26">
            <v>1359.42</v>
          </cell>
          <cell r="C26">
            <v>0</v>
          </cell>
          <cell r="D26">
            <v>0</v>
          </cell>
          <cell r="F26">
            <v>1359.42</v>
          </cell>
          <cell r="G26">
            <v>0</v>
          </cell>
          <cell r="H26">
            <v>1359.42</v>
          </cell>
          <cell r="M26">
            <v>0</v>
          </cell>
        </row>
        <row r="27">
          <cell r="B27">
            <v>4817</v>
          </cell>
          <cell r="C27">
            <v>4583</v>
          </cell>
          <cell r="D27">
            <v>7884</v>
          </cell>
          <cell r="E27">
            <v>5238</v>
          </cell>
          <cell r="F27">
            <v>5592</v>
          </cell>
          <cell r="G27">
            <v>8075</v>
          </cell>
          <cell r="H27">
            <v>7623</v>
          </cell>
          <cell r="I27">
            <v>9343</v>
          </cell>
          <cell r="J27">
            <v>4787</v>
          </cell>
          <cell r="K27">
            <v>7037</v>
          </cell>
          <cell r="L27">
            <v>5912</v>
          </cell>
          <cell r="M27">
            <v>7591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view="pageBreakPreview" zoomScaleNormal="100" zoomScaleSheetLayoutView="100" workbookViewId="0">
      <selection activeCell="G33" sqref="G33"/>
    </sheetView>
  </sheetViews>
  <sheetFormatPr defaultRowHeight="15.75" x14ac:dyDescent="0.25"/>
  <cols>
    <col min="1" max="1" width="4.7109375" style="3" customWidth="1"/>
    <col min="2" max="2" width="8.7109375" style="3" customWidth="1"/>
    <col min="3" max="3" width="20.140625" style="3" customWidth="1"/>
    <col min="4" max="4" width="13.7109375" style="3" customWidth="1"/>
    <col min="5" max="5" width="13.28515625" style="3" customWidth="1"/>
    <col min="6" max="6" width="13.42578125" style="3" customWidth="1"/>
    <col min="7" max="7" width="13.7109375" style="3" customWidth="1"/>
    <col min="8" max="8" width="13.85546875" style="3" customWidth="1"/>
    <col min="9" max="9" width="12.42578125" style="3" customWidth="1"/>
    <col min="10" max="10" width="12.140625" style="3" customWidth="1"/>
    <col min="11" max="11" width="12.42578125" style="3" customWidth="1"/>
    <col min="12" max="12" width="13" style="3" customWidth="1"/>
    <col min="13" max="14" width="12.7109375" style="3" customWidth="1"/>
    <col min="15" max="15" width="13" style="3" customWidth="1"/>
    <col min="16" max="16" width="15.5703125" style="3" customWidth="1"/>
    <col min="17" max="17" width="8.5703125" style="3" customWidth="1"/>
    <col min="18" max="18" width="27" style="3" bestFit="1" customWidth="1"/>
    <col min="19" max="19" width="10.5703125" style="3" hidden="1" customWidth="1"/>
    <col min="20" max="20" width="15.28515625" style="3" customWidth="1"/>
    <col min="21" max="16384" width="9.140625" style="3"/>
  </cols>
  <sheetData>
    <row r="1" spans="1:20" x14ac:dyDescent="0.25">
      <c r="A1" s="1" t="s">
        <v>53</v>
      </c>
      <c r="B1" s="1"/>
      <c r="C1" s="1"/>
      <c r="D1" s="1"/>
      <c r="E1" s="1"/>
      <c r="F1" s="1"/>
    </row>
    <row r="2" spans="1:20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</row>
    <row r="3" spans="1:20" x14ac:dyDescent="0.25">
      <c r="A3" s="10"/>
      <c r="B3" s="10" t="s">
        <v>17</v>
      </c>
      <c r="C3" s="10" t="s">
        <v>18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10" t="s">
        <v>29</v>
      </c>
      <c r="O3" s="10" t="s">
        <v>30</v>
      </c>
      <c r="P3" s="10"/>
      <c r="Q3" s="10"/>
    </row>
    <row r="4" spans="1:20" s="16" customFormat="1" x14ac:dyDescent="0.25">
      <c r="A4" s="14">
        <v>1</v>
      </c>
      <c r="B4" s="15">
        <v>40110</v>
      </c>
      <c r="C4" s="14" t="s">
        <v>31</v>
      </c>
      <c r="D4" s="6">
        <f>'[1]TOTALI 2022'!$B$3</f>
        <v>21087.360000000001</v>
      </c>
      <c r="E4" s="6">
        <f>'[1]TOTALI 2022'!$C$3</f>
        <v>21630.6</v>
      </c>
      <c r="F4" s="6">
        <f>'[1]TOTALI 2022'!$D$3</f>
        <v>57670.179999999978</v>
      </c>
      <c r="G4" s="6">
        <f>'[1]TOTALI 2022'!$E$3</f>
        <v>61908.62</v>
      </c>
      <c r="H4" s="6">
        <f>'[1]TOTALI 2022'!$F$3</f>
        <v>30699.929999999997</v>
      </c>
      <c r="I4" s="6">
        <f>'[1]TOTALI 2022'!$G$3</f>
        <v>31534.080000000002</v>
      </c>
      <c r="J4" s="6">
        <f>'[1]TOTALI 2022'!$H$3</f>
        <v>34668.500000000007</v>
      </c>
      <c r="K4" s="6">
        <f>'[1]TOTALI 2022'!$I$3</f>
        <v>55457.659999999989</v>
      </c>
      <c r="L4" s="6">
        <f>'[1]TOTALI 2022'!$J$3</f>
        <v>27527.780000000002</v>
      </c>
      <c r="M4" s="6">
        <f>'[1]TOTALI 2022'!$K$3</f>
        <v>32154.910000000003</v>
      </c>
      <c r="N4" s="6">
        <f>'[1]TOTALI 2022'!$L$3</f>
        <v>33315.769999999997</v>
      </c>
      <c r="O4" s="6">
        <f>'[1]TOTALI 2022'!$M$3</f>
        <v>45625.909999999996</v>
      </c>
      <c r="P4" s="6">
        <f t="shared" ref="P4:P28" si="0">D4+E4+F4+G4+H4+I4+J4+K4+L4+M4+N4+O4</f>
        <v>453281.3</v>
      </c>
      <c r="Q4" s="6">
        <f>P4/P29*100</f>
        <v>36.30847663123923</v>
      </c>
      <c r="R4" s="19"/>
      <c r="T4" s="19"/>
    </row>
    <row r="5" spans="1:20" s="16" customFormat="1" x14ac:dyDescent="0.25">
      <c r="A5" s="14">
        <v>2</v>
      </c>
      <c r="B5" s="15">
        <v>50001</v>
      </c>
      <c r="C5" s="14" t="s">
        <v>32</v>
      </c>
      <c r="D5" s="6">
        <f>'[1]TOTALI 2022'!$B$4</f>
        <v>6130</v>
      </c>
      <c r="E5" s="6">
        <f>'[1]TOTALI 2022'!$C$4</f>
        <v>5180</v>
      </c>
      <c r="F5" s="6">
        <f>'[1]TOTALI 2022'!$D$4</f>
        <v>5700</v>
      </c>
      <c r="G5" s="6">
        <f>'[1]TOTALI 2022'!$E$4</f>
        <v>4140</v>
      </c>
      <c r="H5" s="6">
        <f>'[1]TOTALI 2022'!$F$4</f>
        <v>6220</v>
      </c>
      <c r="I5" s="6">
        <f>'[1]TOTALI 2022'!$G$4</f>
        <v>7700</v>
      </c>
      <c r="J5" s="6">
        <f>'[1]TOTALI 2022'!$H$4</f>
        <v>7230.5</v>
      </c>
      <c r="K5" s="6">
        <f>'[1]TOTALI 2022'!$I$4</f>
        <v>9260</v>
      </c>
      <c r="L5" s="6">
        <f>'[1]TOTALI 2022'!$J$4</f>
        <v>7071</v>
      </c>
      <c r="M5" s="6">
        <f>'[1]TOTALI 2022'!$K$4</f>
        <v>7120</v>
      </c>
      <c r="N5" s="6">
        <f>'[1]TOTALI 2022'!$L$4</f>
        <v>6925</v>
      </c>
      <c r="O5" s="6">
        <f>'[1]TOTALI 2022'!$M$4</f>
        <v>7650</v>
      </c>
      <c r="P5" s="6">
        <f t="shared" si="0"/>
        <v>80326.5</v>
      </c>
      <c r="Q5" s="6">
        <f>P5/P29*100</f>
        <v>6.4342668628051447</v>
      </c>
      <c r="T5" s="9"/>
    </row>
    <row r="6" spans="1:20" s="16" customFormat="1" x14ac:dyDescent="0.25">
      <c r="A6" s="14">
        <v>3</v>
      </c>
      <c r="B6" s="15">
        <v>50009</v>
      </c>
      <c r="C6" s="14" t="s">
        <v>33</v>
      </c>
      <c r="D6" s="6">
        <f>'[1]TOTALI 2022'!$B$5</f>
        <v>170566.90999999997</v>
      </c>
      <c r="E6" s="6">
        <f>'[1]TOTALI 2022'!$C$5</f>
        <v>2782.4300000000003</v>
      </c>
      <c r="F6" s="6">
        <f>'[1]TOTALI 2022'!$D$5</f>
        <v>3288.6699999999996</v>
      </c>
      <c r="G6" s="6">
        <f>'[1]TOTALI 2022'!$E$5</f>
        <v>5012.83</v>
      </c>
      <c r="H6" s="6">
        <f>'[1]TOTALI 2022'!$F$5</f>
        <v>3768.61</v>
      </c>
      <c r="I6" s="6">
        <f>'[1]TOTALI 2022'!$G$5</f>
        <v>6053.3200000000006</v>
      </c>
      <c r="J6" s="6">
        <f>'[1]TOTALI 2022'!$H$5</f>
        <v>11991.130000000001</v>
      </c>
      <c r="K6" s="6">
        <f>'[1]TOTALI 2022'!$I$5</f>
        <v>16194.710000000001</v>
      </c>
      <c r="L6" s="6">
        <f>'[1]TOTALI 2022'!$J$5</f>
        <v>49042.369999999995</v>
      </c>
      <c r="M6" s="6">
        <f>'[1]TOTALI 2022'!$K$5</f>
        <v>12032.769999999999</v>
      </c>
      <c r="N6" s="6">
        <f>'[1]TOTALI 2022'!$L$5</f>
        <v>9198.57</v>
      </c>
      <c r="O6" s="6">
        <f>'[1]TOTALI 2022'!$M$5</f>
        <v>10516.349999999999</v>
      </c>
      <c r="P6" s="6">
        <f t="shared" si="0"/>
        <v>300448.67</v>
      </c>
      <c r="Q6" s="6">
        <f>P6/P29*100</f>
        <v>24.066365662077622</v>
      </c>
    </row>
    <row r="7" spans="1:20" s="16" customFormat="1" x14ac:dyDescent="0.25">
      <c r="A7" s="14">
        <v>4</v>
      </c>
      <c r="B7" s="15">
        <v>50013</v>
      </c>
      <c r="C7" s="14" t="s">
        <v>34</v>
      </c>
      <c r="D7" s="6">
        <f>'[1]TOTALI 2022'!$B$6</f>
        <v>63</v>
      </c>
      <c r="E7" s="6">
        <f>'[1]TOTALI 2022'!$C$6</f>
        <v>105</v>
      </c>
      <c r="F7" s="6">
        <f>'[1]TOTALI 2022'!$D$6</f>
        <v>195</v>
      </c>
      <c r="G7" s="6">
        <f>'[1]TOTALI 2022'!$E$6</f>
        <v>65</v>
      </c>
      <c r="H7" s="6">
        <f>'[1]TOTALI 2022'!$F$6</f>
        <v>97</v>
      </c>
      <c r="I7" s="6">
        <f>'[1]TOTALI 2022'!$G$6</f>
        <v>65</v>
      </c>
      <c r="J7" s="6">
        <f>'[1]TOTALI 2022'!$H$6</f>
        <v>36</v>
      </c>
      <c r="K7" s="6">
        <f>'[1]TOTALI 2022'!$I$6</f>
        <v>226</v>
      </c>
      <c r="L7" s="6">
        <f>'[1]TOTALI 2022'!$J$6</f>
        <v>132</v>
      </c>
      <c r="M7" s="6">
        <f>'[1]TOTALI 2022'!$K$6</f>
        <v>10</v>
      </c>
      <c r="N7" s="6">
        <f>'[1]TOTALI 2022'!$L$6</f>
        <v>132</v>
      </c>
      <c r="O7" s="6">
        <f>'[1]TOTALI 2022'!$M$6</f>
        <v>84</v>
      </c>
      <c r="P7" s="6">
        <f t="shared" si="0"/>
        <v>1210</v>
      </c>
      <c r="Q7" s="6">
        <f>P7/P29*100</f>
        <v>9.6922720447103081E-2</v>
      </c>
    </row>
    <row r="8" spans="1:20" s="16" customFormat="1" x14ac:dyDescent="0.25">
      <c r="A8" s="14">
        <v>5</v>
      </c>
      <c r="B8" s="15">
        <v>50014</v>
      </c>
      <c r="C8" s="14" t="s">
        <v>35</v>
      </c>
      <c r="D8" s="6">
        <f>'[1]TOTALI 2022'!$B$7</f>
        <v>0</v>
      </c>
      <c r="E8" s="6">
        <f>'[1]TOTALI 2022'!$C$7</f>
        <v>1</v>
      </c>
      <c r="F8" s="6">
        <f>'[1]TOTALI 2022'!$D$7</f>
        <v>0</v>
      </c>
      <c r="G8" s="6">
        <f>'[1]TOTALI 2022'!$E$7</f>
        <v>0</v>
      </c>
      <c r="H8" s="6">
        <f>'[1]TOTALI 2022'!$F$7</f>
        <v>0</v>
      </c>
      <c r="I8" s="6">
        <f>'[1]TOTALI 2022'!$G$7</f>
        <v>0</v>
      </c>
      <c r="J8" s="6">
        <f>'[1]TOTALI 2022'!$G$7</f>
        <v>0</v>
      </c>
      <c r="K8" s="6">
        <f>'[1]TOTALI 2022'!$I$7</f>
        <v>0</v>
      </c>
      <c r="L8" s="6">
        <f>'[1]TOTALI 2022'!$J$7</f>
        <v>0</v>
      </c>
      <c r="M8" s="6">
        <f>'[1]TOTALI 2022'!$K$7</f>
        <v>0</v>
      </c>
      <c r="N8" s="6">
        <f>'[1]TOTALI 2022'!$L$7</f>
        <v>0</v>
      </c>
      <c r="O8" s="6">
        <f>'[1]TOTALI 2022'!$M$7</f>
        <v>0</v>
      </c>
      <c r="P8" s="6">
        <f t="shared" si="0"/>
        <v>1</v>
      </c>
      <c r="Q8" s="6">
        <f>P8/P29*100</f>
        <v>8.0101421857109979E-5</v>
      </c>
    </row>
    <row r="9" spans="1:20" s="16" customFormat="1" x14ac:dyDescent="0.25">
      <c r="A9" s="14">
        <v>6</v>
      </c>
      <c r="B9" s="15">
        <v>50015</v>
      </c>
      <c r="C9" s="14" t="s">
        <v>36</v>
      </c>
      <c r="D9" s="6">
        <f>'[1]TOTALI 2022'!$B$8</f>
        <v>0</v>
      </c>
      <c r="E9" s="6">
        <f>'[1]TOTALI 2022'!$C$8</f>
        <v>61</v>
      </c>
      <c r="F9" s="6">
        <f>'[1]TOTALI 2022'!$D$8</f>
        <v>183</v>
      </c>
      <c r="G9" s="6">
        <f>'[1]TOTALI 2022'!$E$8</f>
        <v>77</v>
      </c>
      <c r="H9" s="6">
        <f>'[1]TOTALI 2022'!$F$8</f>
        <v>71</v>
      </c>
      <c r="I9" s="6">
        <f>'[1]TOTALI 2022'!$G$8</f>
        <v>10</v>
      </c>
      <c r="J9" s="6">
        <f>'[1]TOTALI 2022'!$H$8</f>
        <v>58</v>
      </c>
      <c r="K9" s="6">
        <f>'[1]TOTALI 2022'!$I$8</f>
        <v>118</v>
      </c>
      <c r="L9" s="6">
        <f>'[1]TOTALI 2022'!$J$8</f>
        <v>0</v>
      </c>
      <c r="M9" s="6">
        <f>'[1]TOTALI 2022'!$K$8</f>
        <v>174</v>
      </c>
      <c r="N9" s="6">
        <f>'[1]TOTALI 2022'!$L$8</f>
        <v>67</v>
      </c>
      <c r="O9" s="6">
        <f>'[1]TOTALI 2022'!$M$8</f>
        <v>67</v>
      </c>
      <c r="P9" s="6">
        <f t="shared" si="0"/>
        <v>886</v>
      </c>
      <c r="Q9" s="6">
        <f>P9/P29*100</f>
        <v>7.0969859765399448E-2</v>
      </c>
    </row>
    <row r="10" spans="1:20" s="16" customFormat="1" x14ac:dyDescent="0.25">
      <c r="A10" s="14">
        <v>7</v>
      </c>
      <c r="B10" s="15">
        <v>50016</v>
      </c>
      <c r="C10" s="14" t="s">
        <v>37</v>
      </c>
      <c r="D10" s="6">
        <f>'[1]TOTALI 2022'!$B$9</f>
        <v>2531</v>
      </c>
      <c r="E10" s="6">
        <f>'[1]TOTALI 2022'!$C$9</f>
        <v>3116.2</v>
      </c>
      <c r="F10" s="6">
        <f>'[1]TOTALI 2022'!$D$9</f>
        <v>2914</v>
      </c>
      <c r="G10" s="6">
        <f>'[1]TOTALI 2022'!$E$9</f>
        <v>2710</v>
      </c>
      <c r="H10" s="6">
        <f>'[1]TOTALI 2022'!$F$9</f>
        <v>3127</v>
      </c>
      <c r="I10" s="6">
        <f>'[1]TOTALI 2022'!$G$9</f>
        <v>2846</v>
      </c>
      <c r="J10" s="6">
        <f>'[1]TOTALI 2022'!$H$9</f>
        <v>3524</v>
      </c>
      <c r="K10" s="6">
        <f>'[1]TOTALI 2022'!$I$9</f>
        <v>5478</v>
      </c>
      <c r="L10" s="6">
        <f>'[1]TOTALI 2022'!$J$9</f>
        <v>2267</v>
      </c>
      <c r="M10" s="6">
        <f>'[1]TOTALI 2022'!$K$9</f>
        <v>4199</v>
      </c>
      <c r="N10" s="6">
        <f>'[1]TOTALI 2022'!$L$9</f>
        <v>3153</v>
      </c>
      <c r="O10" s="6">
        <f>'[1]TOTALI 2022'!$M$9</f>
        <v>3684</v>
      </c>
      <c r="P10" s="6">
        <f t="shared" si="0"/>
        <v>39549.199999999997</v>
      </c>
      <c r="Q10" s="6">
        <f>P10/P29*100</f>
        <v>3.1679471533112138</v>
      </c>
    </row>
    <row r="11" spans="1:20" s="16" customFormat="1" x14ac:dyDescent="0.25">
      <c r="A11" s="14">
        <v>8</v>
      </c>
      <c r="B11" s="15">
        <v>50017</v>
      </c>
      <c r="C11" s="14" t="s">
        <v>38</v>
      </c>
      <c r="D11" s="6">
        <f>'[1]TOTALI 2022'!$B$10</f>
        <v>980</v>
      </c>
      <c r="E11" s="6">
        <f>'[1]TOTALI 2022'!$C$10</f>
        <v>300</v>
      </c>
      <c r="F11" s="6">
        <f>'[1]TOTALI 2022'!$D$10</f>
        <v>2395</v>
      </c>
      <c r="G11" s="6">
        <f>'[1]TOTALI 2022'!$E$10</f>
        <v>360</v>
      </c>
      <c r="H11" s="6">
        <f>'[1]TOTALI 2022'!$F$10</f>
        <v>884</v>
      </c>
      <c r="I11" s="6">
        <f>'[1]TOTALI 2022'!$G$10</f>
        <v>240</v>
      </c>
      <c r="J11" s="6">
        <f>'[1]TOTALI 2022'!$H$10</f>
        <v>440</v>
      </c>
      <c r="K11" s="6">
        <f>'[1]TOTALI 2022'!$I$10</f>
        <v>1198</v>
      </c>
      <c r="L11" s="6">
        <f>'[1]TOTALI 2022'!$J$10</f>
        <v>460</v>
      </c>
      <c r="M11" s="6">
        <f>'[1]TOTALI 2022'!$K$10</f>
        <v>752</v>
      </c>
      <c r="N11" s="6">
        <f>'[1]TOTALI 2022'!$L$10</f>
        <v>300</v>
      </c>
      <c r="O11" s="6">
        <f>'[1]TOTALI 2022'!$M$10</f>
        <v>80</v>
      </c>
      <c r="P11" s="6">
        <f t="shared" si="0"/>
        <v>8389</v>
      </c>
      <c r="Q11" s="6">
        <f>P11/P29*100</f>
        <v>0.67197082795929564</v>
      </c>
    </row>
    <row r="12" spans="1:20" s="16" customFormat="1" x14ac:dyDescent="0.25">
      <c r="A12" s="14">
        <v>9</v>
      </c>
      <c r="B12" s="15">
        <v>50019</v>
      </c>
      <c r="C12" s="14" t="s">
        <v>39</v>
      </c>
      <c r="D12" s="6">
        <f>'[1]TOTALI 2022'!$B$11</f>
        <v>378.8</v>
      </c>
      <c r="E12" s="6">
        <f>'[1]TOTALI 2022'!$C$11</f>
        <v>169.3</v>
      </c>
      <c r="F12" s="6">
        <f>'[1]TOTALI 2022'!$D$11</f>
        <v>358</v>
      </c>
      <c r="G12" s="6">
        <f>'[1]TOTALI 2022'!$E$11</f>
        <v>214.6</v>
      </c>
      <c r="H12" s="6">
        <f>'[1]TOTALI 2022'!$F$11</f>
        <v>106.8</v>
      </c>
      <c r="I12" s="6">
        <f>'[1]TOTALI 2022'!$G$11</f>
        <v>76.2</v>
      </c>
      <c r="J12" s="6">
        <f>'[1]TOTALI 2022'!$H$11</f>
        <v>148</v>
      </c>
      <c r="K12" s="6">
        <f>'[1]TOTALI 2022'!$I$11</f>
        <v>379.1</v>
      </c>
      <c r="L12" s="6">
        <f>'[1]TOTALI 2022'!$J$11</f>
        <v>53.4</v>
      </c>
      <c r="M12" s="6">
        <f>'[1]TOTALI 2022'!$K$11</f>
        <v>48.3</v>
      </c>
      <c r="N12" s="6">
        <f>'[1]TOTALI 2022'!$L$11</f>
        <v>44.61</v>
      </c>
      <c r="O12" s="6">
        <f>'[1]TOTALI 2022'!$M$11</f>
        <v>113.5</v>
      </c>
      <c r="P12" s="6">
        <f t="shared" si="0"/>
        <v>2090.61</v>
      </c>
      <c r="Q12" s="6">
        <f>P12/P29*100</f>
        <v>0.16746083354869273</v>
      </c>
    </row>
    <row r="13" spans="1:20" s="16" customFormat="1" x14ac:dyDescent="0.25">
      <c r="A13" s="14">
        <v>10</v>
      </c>
      <c r="B13" s="15">
        <v>50103</v>
      </c>
      <c r="C13" s="14" t="s">
        <v>40</v>
      </c>
      <c r="D13" s="6">
        <f>'[1]TOTALI 2022'!$B$12</f>
        <v>1039.5</v>
      </c>
      <c r="E13" s="6">
        <f>'[1]TOTALI 2022'!$C$12</f>
        <v>0</v>
      </c>
      <c r="F13" s="6" t="str">
        <f>'[1]TOTALI 2022'!$D$12</f>
        <v xml:space="preserve"> </v>
      </c>
      <c r="G13" s="6">
        <f>'[1]TOTALI 2022'!$E$12</f>
        <v>0</v>
      </c>
      <c r="H13" s="6">
        <f>'[1]TOTALI 2022'!$F$12</f>
        <v>0</v>
      </c>
      <c r="I13" s="6">
        <f>'[1]TOTALI 2022'!$G$12</f>
        <v>0</v>
      </c>
      <c r="J13" s="6">
        <f>'[1]TOTALI 2022'!$H$12</f>
        <v>0</v>
      </c>
      <c r="K13" s="6">
        <f>'[1]TOTALI 2022'!$I$12</f>
        <v>0</v>
      </c>
      <c r="L13" s="6">
        <f>'[1]TOTALI 2022'!$J$12</f>
        <v>0</v>
      </c>
      <c r="M13" s="6"/>
      <c r="N13" s="6">
        <f>'[1]TOTALI 2022'!$L$12</f>
        <v>0</v>
      </c>
      <c r="O13" s="6">
        <f>'[1]TOTALI 2022'!$M$12</f>
        <v>0</v>
      </c>
      <c r="P13" s="6">
        <f>SUM(D13:O13)</f>
        <v>1039.5</v>
      </c>
      <c r="Q13" s="6">
        <f>P13/P29*100</f>
        <v>8.3265428020465826E-2</v>
      </c>
    </row>
    <row r="14" spans="1:20" s="16" customFormat="1" x14ac:dyDescent="0.25">
      <c r="A14" s="14">
        <v>11</v>
      </c>
      <c r="B14" s="15">
        <v>50104</v>
      </c>
      <c r="C14" s="14" t="s">
        <v>41</v>
      </c>
      <c r="D14" s="6">
        <f>'[1]TOTALI 2022'!$B$13</f>
        <v>150</v>
      </c>
      <c r="E14" s="6">
        <f>'[1]TOTALI 2022'!$C$13</f>
        <v>335</v>
      </c>
      <c r="F14" s="6">
        <f>'[1]TOTALI 2022'!$D$13</f>
        <v>2650</v>
      </c>
      <c r="G14" s="6">
        <f>'[1]TOTALI 2022'!$E$13</f>
        <v>3700</v>
      </c>
      <c r="H14" s="6">
        <f>'[1]TOTALI 2022'!$F$13</f>
        <v>760</v>
      </c>
      <c r="I14" s="6">
        <f>'[1]TOTALI 2022'!$G$13</f>
        <v>1180</v>
      </c>
      <c r="J14" s="6">
        <f>'[1]TOTALI 2022'!$H$13</f>
        <v>410</v>
      </c>
      <c r="K14" s="6">
        <f>'[1]TOTALI 2022'!$I$13</f>
        <v>680</v>
      </c>
      <c r="L14" s="6">
        <f>'[1]TOTALI 2022'!$J$13</f>
        <v>1650</v>
      </c>
      <c r="M14" s="6">
        <f>'[1]TOTALI 2022'!$K$13</f>
        <v>180</v>
      </c>
      <c r="N14" s="6">
        <f>'[1]TOTALI 2022'!$L$13</f>
        <v>3000</v>
      </c>
      <c r="O14" s="6">
        <f>'[1]TOTALI 2022'!$M$13</f>
        <v>50</v>
      </c>
      <c r="P14" s="6">
        <f t="shared" si="0"/>
        <v>14745</v>
      </c>
      <c r="Q14" s="6">
        <f>P14/P29*100</f>
        <v>1.1810954652830867</v>
      </c>
    </row>
    <row r="15" spans="1:20" s="16" customFormat="1" x14ac:dyDescent="0.25">
      <c r="A15" s="14">
        <v>12</v>
      </c>
      <c r="B15" s="15">
        <v>50205</v>
      </c>
      <c r="C15" s="14" t="s">
        <v>42</v>
      </c>
      <c r="D15" s="6">
        <f>'[1]TOTALI 2022'!$B$14</f>
        <v>290</v>
      </c>
      <c r="E15" s="6">
        <f>'[1]TOTALI 2022'!$C$14</f>
        <v>370</v>
      </c>
      <c r="F15" s="6">
        <f>'[1]TOTALI 2022'!$D$14</f>
        <v>555</v>
      </c>
      <c r="G15" s="6">
        <f>'[1]TOTALI 2022'!$E$14</f>
        <v>624.04999999999995</v>
      </c>
      <c r="H15" s="6">
        <f>'[1]TOTALI 2022'!$F$14</f>
        <v>1262</v>
      </c>
      <c r="I15" s="6">
        <f>'[1]TOTALI 2022'!$G$14</f>
        <v>941</v>
      </c>
      <c r="J15" s="6">
        <f>'[1]TOTALI 2022'!$H$14</f>
        <v>814.5</v>
      </c>
      <c r="K15" s="6">
        <f>'[1]TOTALI 2022'!$I$14</f>
        <v>1277</v>
      </c>
      <c r="L15" s="6">
        <f>'[1]TOTALI 2022'!$J$14</f>
        <v>40</v>
      </c>
      <c r="M15" s="6">
        <f>'[1]TOTALI 2022'!$K$14</f>
        <v>230</v>
      </c>
      <c r="N15" s="6">
        <f>'[1]TOTALI 2022'!$L$14</f>
        <v>335</v>
      </c>
      <c r="O15" s="6">
        <f>'[1]TOTALI 2022'!$M$14</f>
        <v>70</v>
      </c>
      <c r="P15" s="6">
        <f t="shared" si="0"/>
        <v>6808.55</v>
      </c>
      <c r="Q15" s="6">
        <f>P15/P29*100</f>
        <v>0.54537453578522621</v>
      </c>
    </row>
    <row r="16" spans="1:20" s="16" customFormat="1" x14ac:dyDescent="0.25">
      <c r="A16" s="14">
        <v>13</v>
      </c>
      <c r="B16" s="15">
        <v>50217</v>
      </c>
      <c r="C16" s="14" t="s">
        <v>43</v>
      </c>
      <c r="D16" s="6">
        <f>'[1]TOTALI 2022'!$B$15</f>
        <v>5437</v>
      </c>
      <c r="E16" s="6">
        <f>'[1]TOTALI 2022'!$C$15</f>
        <v>5211</v>
      </c>
      <c r="F16" s="6">
        <f>'[1]TOTALI 2022'!$D$15</f>
        <v>11700.25</v>
      </c>
      <c r="G16" s="6">
        <f>'[1]TOTALI 2022'!$E$15</f>
        <v>10245</v>
      </c>
      <c r="H16" s="6">
        <f>'[1]TOTALI 2022'!$F$15</f>
        <v>6258</v>
      </c>
      <c r="I16" s="6">
        <f>'[1]TOTALI 2022'!$G$15</f>
        <v>6411</v>
      </c>
      <c r="J16" s="6">
        <f>'[1]TOTALI 2022'!$H$15</f>
        <v>3448</v>
      </c>
      <c r="K16" s="6">
        <f>'[1]TOTALI 2022'!$I$15</f>
        <v>4785</v>
      </c>
      <c r="L16" s="6">
        <f>'[1]TOTALI 2022'!$J$15</f>
        <v>3440</v>
      </c>
      <c r="M16" s="6">
        <f>'[1]TOTALI 2022'!$K$15</f>
        <v>4318</v>
      </c>
      <c r="N16" s="6">
        <f>'[1]TOTALI 2022'!$L$15</f>
        <v>4195.1000000000004</v>
      </c>
      <c r="O16" s="6">
        <f>'[1]TOTALI 2022'!$M$15</f>
        <v>8117.5</v>
      </c>
      <c r="P16" s="6">
        <f t="shared" si="0"/>
        <v>73565.850000000006</v>
      </c>
      <c r="Q16" s="6">
        <f>P16/P29*100</f>
        <v>5.8927291851268748</v>
      </c>
    </row>
    <row r="17" spans="1:20" s="16" customFormat="1" x14ac:dyDescent="0.25">
      <c r="A17" s="14">
        <v>14</v>
      </c>
      <c r="B17" s="15">
        <v>50401</v>
      </c>
      <c r="C17" s="14" t="s">
        <v>44</v>
      </c>
      <c r="D17" s="6">
        <f>'[1]TOTALI 2022'!$B$16</f>
        <v>0</v>
      </c>
      <c r="E17" s="6">
        <f>'[1]TOTALI 2022'!$D$16</f>
        <v>0</v>
      </c>
      <c r="F17" s="6">
        <f>'[1]TOTALI 2022'!$D$16</f>
        <v>0</v>
      </c>
      <c r="G17" s="6">
        <f>'[1]TOTALI 2022'!$E$16</f>
        <v>0</v>
      </c>
      <c r="H17" s="6">
        <f>'[1]TOTALI 2022'!$F$16</f>
        <v>0</v>
      </c>
      <c r="I17" s="6">
        <f>'[1]TOTALI 2022'!$G$16</f>
        <v>0</v>
      </c>
      <c r="J17" s="6">
        <f>'[1]TOTALI 2022'!$H$16</f>
        <v>0</v>
      </c>
      <c r="K17" s="6">
        <f>'[1]TOTALI 2022'!$I$16</f>
        <v>0</v>
      </c>
      <c r="L17" s="6">
        <f>'[1]TOTALI 2022'!$J$16</f>
        <v>0</v>
      </c>
      <c r="M17" s="6"/>
      <c r="N17" s="6">
        <f>'[1]TOTALI 2022'!$L$16</f>
        <v>0</v>
      </c>
      <c r="O17" s="6">
        <f>'[1]TOTALI 2022'!$M$16</f>
        <v>0</v>
      </c>
      <c r="P17" s="6">
        <f>SUM(D17:O17)</f>
        <v>0</v>
      </c>
      <c r="Q17" s="6">
        <f>P17/P29*100</f>
        <v>0</v>
      </c>
    </row>
    <row r="18" spans="1:20" s="16" customFormat="1" x14ac:dyDescent="0.25">
      <c r="A18" s="14">
        <v>15</v>
      </c>
      <c r="B18" s="15">
        <v>50403</v>
      </c>
      <c r="C18" s="14" t="s">
        <v>45</v>
      </c>
      <c r="D18" s="6">
        <f>'[1]TOTALI 2022'!$B$17</f>
        <v>0</v>
      </c>
      <c r="E18" s="6">
        <f>'[1]TOTALI 2022'!$D$16</f>
        <v>0</v>
      </c>
      <c r="F18" s="6">
        <f>'[1]TOTALI 2022'!$D$17</f>
        <v>0</v>
      </c>
      <c r="G18" s="6">
        <f>'[1]TOTALI 2022'!$E$17</f>
        <v>0</v>
      </c>
      <c r="H18" s="6">
        <f>'[1]TOTALI 2022'!$F$17</f>
        <v>0</v>
      </c>
      <c r="I18" s="6">
        <f>'[1]TOTALI 2022'!$G$17</f>
        <v>0</v>
      </c>
      <c r="J18" s="6">
        <f>'[1]TOTALI 2022'!$H$17</f>
        <v>0</v>
      </c>
      <c r="K18" s="6">
        <f>'[1]TOTALI 2022'!$I$17</f>
        <v>0</v>
      </c>
      <c r="L18" s="6">
        <f>'[1]TOTALI 2022'!$J$17</f>
        <v>0</v>
      </c>
      <c r="M18" s="6"/>
      <c r="N18" s="6">
        <f>'[1]TOTALI 2022'!$L$17</f>
        <v>0</v>
      </c>
      <c r="O18" s="6">
        <f>'[1]TOTALI 2022'!$M$17</f>
        <v>0</v>
      </c>
      <c r="P18" s="6">
        <f t="shared" si="0"/>
        <v>0</v>
      </c>
      <c r="Q18" s="6">
        <f>P18/P29*100</f>
        <v>0</v>
      </c>
    </row>
    <row r="19" spans="1:20" s="16" customFormat="1" x14ac:dyDescent="0.25">
      <c r="A19" s="14">
        <v>16</v>
      </c>
      <c r="B19" s="15">
        <v>50405</v>
      </c>
      <c r="C19" s="14" t="s">
        <v>46</v>
      </c>
      <c r="D19" s="6">
        <f>'[1]TOTALI 2022'!$B$18</f>
        <v>0</v>
      </c>
      <c r="E19" s="6">
        <f>'[1]TOTALI 2022'!$C$18</f>
        <v>893.4</v>
      </c>
      <c r="F19" s="6">
        <f>'[1]TOTALI 2022'!$D$18</f>
        <v>340</v>
      </c>
      <c r="G19" s="6">
        <f>'[1]TOTALI 2022'!$E$18</f>
        <v>1014.8</v>
      </c>
      <c r="H19" s="6">
        <f>'[1]TOTALI 2022'!$F$18</f>
        <v>2930</v>
      </c>
      <c r="I19" s="6">
        <f>'[1]TOTALI 2022'!$G$18</f>
        <v>1619.03</v>
      </c>
      <c r="J19" s="6">
        <f>'[1]TOTALI 2022'!$H$18</f>
        <v>400</v>
      </c>
      <c r="K19" s="6">
        <f>'[1]TOTALI 2022'!$I$18</f>
        <v>1100</v>
      </c>
      <c r="L19" s="6">
        <f>'[1]TOTALI 2022'!$J$18</f>
        <v>330</v>
      </c>
      <c r="M19" s="6"/>
      <c r="N19" s="6">
        <f>'[1]TOTALI 2022'!$L$18</f>
        <v>1750</v>
      </c>
      <c r="O19" s="6">
        <f>'[1]TOTALI 2022'!$M$18</f>
        <v>50</v>
      </c>
      <c r="P19" s="6">
        <f t="shared" si="0"/>
        <v>10427.23</v>
      </c>
      <c r="Q19" s="6">
        <f>P19/P29*100</f>
        <v>0.83523594903111287</v>
      </c>
    </row>
    <row r="20" spans="1:20" s="16" customFormat="1" x14ac:dyDescent="0.25">
      <c r="A20" s="14">
        <v>17</v>
      </c>
      <c r="B20" s="15">
        <v>50406</v>
      </c>
      <c r="C20" s="14" t="s">
        <v>47</v>
      </c>
      <c r="D20" s="6">
        <f>'[1]TOTALI 2022'!$B$19</f>
        <v>0</v>
      </c>
      <c r="E20" s="6">
        <f>'[1]TOTALI 2022'!$C$19</f>
        <v>0</v>
      </c>
      <c r="F20" s="6">
        <f>'[1]TOTALI 2022'!$D$19</f>
        <v>1000</v>
      </c>
      <c r="G20" s="6">
        <f>'[1]TOTALI 2022'!$E$19</f>
        <v>1000</v>
      </c>
      <c r="H20" s="6">
        <f>'[1]TOTALI 2022'!$F$19</f>
        <v>0</v>
      </c>
      <c r="I20" s="6">
        <f>'[1]TOTALI 2022'!$G$19</f>
        <v>0</v>
      </c>
      <c r="J20" s="6">
        <f>'[1]TOTALI 2022'!$H$19</f>
        <v>1000</v>
      </c>
      <c r="K20" s="6">
        <f>'[1]TOTALI 2022'!$I$19</f>
        <v>0</v>
      </c>
      <c r="L20" s="6">
        <f>'[1]TOTALI 2022'!$J$19</f>
        <v>0</v>
      </c>
      <c r="M20" s="6"/>
      <c r="N20" s="6">
        <f>'[1]TOTALI 2022'!$L$19</f>
        <v>0</v>
      </c>
      <c r="O20" s="6">
        <f>'[1]TOTALI 2022'!$M$19</f>
        <v>0</v>
      </c>
      <c r="P20" s="6">
        <f t="shared" si="0"/>
        <v>3000</v>
      </c>
      <c r="Q20" s="6">
        <f>P20/P29*100</f>
        <v>0.24030426557132994</v>
      </c>
    </row>
    <row r="21" spans="1:20" s="16" customFormat="1" x14ac:dyDescent="0.25">
      <c r="A21" s="14">
        <v>18</v>
      </c>
      <c r="B21" s="15">
        <v>50407</v>
      </c>
      <c r="C21" s="14" t="s">
        <v>48</v>
      </c>
      <c r="D21" s="6">
        <f>'[1]TOTALI 2022'!$B$20</f>
        <v>378</v>
      </c>
      <c r="E21" s="6">
        <f>'[1]TOTALI 2022'!$C$20</f>
        <v>261</v>
      </c>
      <c r="F21" s="6">
        <f>'[1]TOTALI 2022'!$D$20</f>
        <v>2052</v>
      </c>
      <c r="G21" s="6">
        <f>'[1]TOTALI 2022'!$E$20</f>
        <v>768.5</v>
      </c>
      <c r="H21" s="6">
        <f>'[1]TOTALI 2022'!$F$20</f>
        <v>782</v>
      </c>
      <c r="I21" s="6">
        <f>'[1]TOTALI 2022'!$G$20</f>
        <v>491</v>
      </c>
      <c r="J21" s="6">
        <f>'[1]TOTALI 2022'!$H$20</f>
        <v>3482</v>
      </c>
      <c r="K21" s="6">
        <f>'[1]TOTALI 2022'!$I$20</f>
        <v>311</v>
      </c>
      <c r="L21" s="6">
        <f>'[1]TOTALI 2022'!$J$20</f>
        <v>341</v>
      </c>
      <c r="M21" s="6">
        <f>'[1]TOTALI 2022'!$K$20</f>
        <v>1200</v>
      </c>
      <c r="N21" s="6">
        <f>'[1]TOTALI 2022'!$L$20</f>
        <v>591</v>
      </c>
      <c r="O21" s="6">
        <f>'[1]TOTALI 2022'!$M$20</f>
        <v>400</v>
      </c>
      <c r="P21" s="6">
        <f t="shared" si="0"/>
        <v>11057.5</v>
      </c>
      <c r="Q21" s="6">
        <f>P21/P29*100</f>
        <v>0.88572147218499364</v>
      </c>
    </row>
    <row r="22" spans="1:20" s="16" customFormat="1" x14ac:dyDescent="0.25">
      <c r="A22" s="14">
        <v>19</v>
      </c>
      <c r="B22" s="15">
        <v>50408</v>
      </c>
      <c r="C22" s="14" t="s">
        <v>49</v>
      </c>
      <c r="D22" s="6">
        <f>'[1]TOTALI 2022'!$B$21</f>
        <v>112</v>
      </c>
      <c r="E22" s="6">
        <f>'[1]TOTALI 2022'!$C$21</f>
        <v>610</v>
      </c>
      <c r="F22" s="6">
        <f>'[1]TOTALI 2022'!$D$21</f>
        <v>5587</v>
      </c>
      <c r="G22" s="6">
        <f>'[1]TOTALI 2022'!$E$21</f>
        <v>1157</v>
      </c>
      <c r="H22" s="6">
        <f>'[1]TOTALI 2022'!$F$21</f>
        <v>4270</v>
      </c>
      <c r="I22" s="6">
        <f>'[1]TOTALI 2022'!$G$21</f>
        <v>1273</v>
      </c>
      <c r="J22" s="6">
        <f>'[1]TOTALI 2022'!$H$21</f>
        <v>656</v>
      </c>
      <c r="K22" s="6">
        <f>'[1]TOTALI 2022'!$I$21</f>
        <v>413</v>
      </c>
      <c r="L22" s="6">
        <f>'[1]TOTALI 2022'!$J$21</f>
        <v>1289</v>
      </c>
      <c r="M22" s="6">
        <f>'[1]TOTALI 2022'!$K$21</f>
        <v>3543</v>
      </c>
      <c r="N22" s="6">
        <f>'[1]TOTALI 2022'!$L$21</f>
        <v>1672</v>
      </c>
      <c r="O22" s="6">
        <f>'[1]TOTALI 2022'!$M$21</f>
        <v>612</v>
      </c>
      <c r="P22" s="6">
        <f>D22+E22+F22+G22+H22+I22+J22+K22+L22+M22+N22+O22</f>
        <v>21194</v>
      </c>
      <c r="Q22" s="6">
        <f>P22/P29*100</f>
        <v>1.6976695348395892</v>
      </c>
    </row>
    <row r="23" spans="1:20" s="16" customFormat="1" x14ac:dyDescent="0.25">
      <c r="A23" s="14">
        <v>20</v>
      </c>
      <c r="B23" s="15">
        <v>50409</v>
      </c>
      <c r="C23" s="14" t="s">
        <v>55</v>
      </c>
      <c r="D23" s="6">
        <f>'[1]TOTALI 2022'!$B$22</f>
        <v>2860.5</v>
      </c>
      <c r="E23" s="6">
        <f>'[1]TOTALI 2022'!$C$22</f>
        <v>3313</v>
      </c>
      <c r="F23" s="6">
        <f>'[1]TOTALI 2022'!$D$22</f>
        <v>2548.1</v>
      </c>
      <c r="G23" s="6">
        <f>'[1]TOTALI 2022'!$E$22</f>
        <v>1743</v>
      </c>
      <c r="H23" s="6">
        <f>'[1]TOTALI 2022'!$F$22</f>
        <v>2029</v>
      </c>
      <c r="I23" s="6">
        <f>'[1]TOTALI 2022'!$G$22</f>
        <v>1959.5</v>
      </c>
      <c r="J23" s="6">
        <f>'[1]TOTALI 2022'!$H$22</f>
        <v>2852.5</v>
      </c>
      <c r="K23" s="6">
        <f>'[1]TOTALI 2022'!$I$22</f>
        <v>4563.5</v>
      </c>
      <c r="L23" s="6">
        <f>'[1]TOTALI 2022'!$J$22</f>
        <v>2313.3000000000002</v>
      </c>
      <c r="M23" s="6">
        <f>'[1]TOTALI 2022'!$K$22</f>
        <v>2449.5</v>
      </c>
      <c r="N23" s="6">
        <f>'[1]TOTALI 2022'!$L$22</f>
        <v>2327.5</v>
      </c>
      <c r="O23" s="6">
        <f>'[1]TOTALI 2022'!$M$22</f>
        <v>3613.3</v>
      </c>
      <c r="P23" s="6">
        <f>D23+E23+F23+G23+H23+I23+J23+K23+L23+M23+N23+O23</f>
        <v>32572.699999999997</v>
      </c>
      <c r="Q23" s="6">
        <f>P23/P29*100</f>
        <v>2.6091195837250862</v>
      </c>
    </row>
    <row r="24" spans="1:20" s="16" customFormat="1" x14ac:dyDescent="0.25">
      <c r="A24" s="14">
        <v>21</v>
      </c>
      <c r="B24" s="15">
        <v>50409</v>
      </c>
      <c r="C24" s="14" t="s">
        <v>56</v>
      </c>
      <c r="D24" s="6">
        <f>'[1]TOTALI 2022'!$B$23</f>
        <v>2076.36</v>
      </c>
      <c r="E24" s="6">
        <f>'[1]TOTALI 2022'!$C$23</f>
        <v>2010</v>
      </c>
      <c r="F24" s="6">
        <f>'[1]TOTALI 2022'!$D$23</f>
        <v>2151</v>
      </c>
      <c r="G24" s="6">
        <f>'[1]TOTALI 2022'!$E$23</f>
        <v>2184</v>
      </c>
      <c r="H24" s="6">
        <f>'[1]TOTALI 2022'!$F$23</f>
        <v>3138.38</v>
      </c>
      <c r="I24" s="6">
        <f>'[1]TOTALI 2022'!$G$23</f>
        <v>2372</v>
      </c>
      <c r="J24" s="6">
        <f>'[1]TOTALI 2022'!$H$23</f>
        <v>1434.57</v>
      </c>
      <c r="K24" s="6">
        <f>'[1]TOTALI 2022'!$I$23</f>
        <v>0</v>
      </c>
      <c r="L24" s="6">
        <f>'[1]TOTALI 2022'!$J$23</f>
        <v>0</v>
      </c>
      <c r="M24" s="6">
        <f>'[1]TOTALI 2022'!$K$23</f>
        <v>2411</v>
      </c>
      <c r="N24" s="6">
        <f>'[1]TOTALI 2022'!$L$23</f>
        <v>2472</v>
      </c>
      <c r="O24" s="6">
        <f>'[1]TOTALI 2022'!$M$23</f>
        <v>2707</v>
      </c>
      <c r="P24" s="6">
        <f>SUM(D24:O24)</f>
        <v>22956.31</v>
      </c>
      <c r="Q24" s="6">
        <f>P24/P29*100</f>
        <v>1.8388330715925927</v>
      </c>
    </row>
    <row r="25" spans="1:20" s="16" customFormat="1" x14ac:dyDescent="0.25">
      <c r="A25" s="14">
        <v>22</v>
      </c>
      <c r="B25" s="15">
        <v>50409</v>
      </c>
      <c r="C25" s="14" t="s">
        <v>57</v>
      </c>
      <c r="D25" s="6">
        <f>'[1]TOTALI 2022'!$B$24</f>
        <v>349</v>
      </c>
      <c r="E25" s="6">
        <f>'[1]TOTALI 2022'!$C$24</f>
        <v>1150</v>
      </c>
      <c r="F25" s="6">
        <f>'[1]TOTALI 2022'!$D$24</f>
        <v>9740</v>
      </c>
      <c r="G25" s="6">
        <f>'[1]TOTALI 2022'!$E$24</f>
        <v>8990</v>
      </c>
      <c r="H25" s="6">
        <f>'[1]TOTALI 2022'!$F$24</f>
        <v>1220</v>
      </c>
      <c r="I25" s="6">
        <f>'[1]TOTALI 2022'!$G$24</f>
        <v>1010</v>
      </c>
      <c r="J25" s="6">
        <f>'[1]TOTALI 2022'!$H$24</f>
        <v>460</v>
      </c>
      <c r="K25" s="6">
        <f>'[1]TOTALI 2022'!$I$24</f>
        <v>0</v>
      </c>
      <c r="L25" s="6">
        <f>'[1]TOTALI 2022'!$J$24</f>
        <v>9880</v>
      </c>
      <c r="M25" s="6">
        <f>'[1]TOTALI 2022'!$K$24</f>
        <v>10901.19</v>
      </c>
      <c r="N25" s="6">
        <f>'[1]TOTALI 2022'!$L$24</f>
        <v>650</v>
      </c>
      <c r="O25" s="6">
        <f>'[1]TOTALI 2022'!$M$24</f>
        <v>237</v>
      </c>
      <c r="P25" s="6">
        <f>D25+E25+F25+G25+H25+I25+J25+K25+L25+M25+N25+O25</f>
        <v>44587.19</v>
      </c>
      <c r="Q25" s="6">
        <f>P25/P29*100</f>
        <v>3.571497315613116</v>
      </c>
    </row>
    <row r="26" spans="1:20" s="16" customFormat="1" x14ac:dyDescent="0.25">
      <c r="A26" s="14">
        <v>23</v>
      </c>
      <c r="B26" s="15">
        <v>50409</v>
      </c>
      <c r="C26" s="14" t="s">
        <v>50</v>
      </c>
      <c r="D26" s="6">
        <f>'[1]TOTALI 2022'!$B$25</f>
        <v>0</v>
      </c>
      <c r="E26" s="6">
        <f>'[1]TOTALI 2022'!$C$25</f>
        <v>0</v>
      </c>
      <c r="F26" s="6"/>
      <c r="G26" s="6">
        <f>'[1]TOTALI 2022'!$E$25</f>
        <v>21361.5</v>
      </c>
      <c r="H26" s="6">
        <f>'[1]TOTALI 2022'!$F$25</f>
        <v>0</v>
      </c>
      <c r="I26" s="6">
        <f>'[1]TOTALI 2022'!$G$25</f>
        <v>0</v>
      </c>
      <c r="J26" s="6">
        <f>'[1]TOTALI 2022'!$H$25</f>
        <v>3500</v>
      </c>
      <c r="K26" s="6">
        <f>'[1]TOTALI 2022'!$I$25</f>
        <v>0</v>
      </c>
      <c r="L26" s="6">
        <f>'[1]TOTALI 2022'!$J$25</f>
        <v>0</v>
      </c>
      <c r="M26" s="6"/>
      <c r="N26" s="6"/>
      <c r="O26" s="6">
        <f>'[1]TOTALI 2022'!$M$25</f>
        <v>11500</v>
      </c>
      <c r="P26" s="6">
        <f>D26+E26+F26+G26+H26+I26+J26+K26+L26+M26+N26+O26</f>
        <v>36361.5</v>
      </c>
      <c r="Q26" s="6">
        <f>P26/P29*100</f>
        <v>2.912607850857305</v>
      </c>
      <c r="R26" s="19"/>
    </row>
    <row r="27" spans="1:20" s="16" customFormat="1" x14ac:dyDescent="0.25">
      <c r="A27" s="14">
        <v>24</v>
      </c>
      <c r="B27" s="15">
        <v>56000</v>
      </c>
      <c r="C27" s="14" t="s">
        <v>54</v>
      </c>
      <c r="D27" s="6">
        <f>'[1]TOTALI 2022'!$B$26</f>
        <v>1359.42</v>
      </c>
      <c r="E27" s="6">
        <f>'[1]TOTALI 2022'!$C$26</f>
        <v>0</v>
      </c>
      <c r="F27" s="6">
        <f>'[1]TOTALI 2022'!$D$26</f>
        <v>0</v>
      </c>
      <c r="G27" s="6"/>
      <c r="H27" s="6">
        <f>'[1]TOTALI 2022'!$F$26</f>
        <v>1359.42</v>
      </c>
      <c r="I27" s="6">
        <f>'[1]TOTALI 2022'!$G$26</f>
        <v>0</v>
      </c>
      <c r="J27" s="6">
        <f>'[1]TOTALI 2022'!$H$26</f>
        <v>1359.42</v>
      </c>
      <c r="K27" s="6">
        <f>'[1]TOTALI 2022'!$I$26</f>
        <v>0</v>
      </c>
      <c r="L27" s="6">
        <f>'[1]TOTALI 2022'!$J$26</f>
        <v>0</v>
      </c>
      <c r="M27" s="6">
        <f>'[1]TETOR 2022'!$L$26</f>
        <v>1359.42</v>
      </c>
      <c r="N27" s="6"/>
      <c r="O27" s="6">
        <f>'[1]TOTALI 2022'!$M$26</f>
        <v>0</v>
      </c>
      <c r="P27" s="6">
        <f>D27+E27+F27+G27+H27+I27+J27+K27+L27+M27+N27+O27</f>
        <v>5437.68</v>
      </c>
      <c r="Q27" s="6">
        <f>P27/P29*100</f>
        <v>0.43556589960396985</v>
      </c>
      <c r="R27" s="19"/>
    </row>
    <row r="28" spans="1:20" s="16" customFormat="1" x14ac:dyDescent="0.25">
      <c r="A28" s="17">
        <v>25</v>
      </c>
      <c r="B28" s="18">
        <v>50504</v>
      </c>
      <c r="C28" s="14" t="s">
        <v>51</v>
      </c>
      <c r="D28" s="6">
        <f>'[1]TOTALI 2022'!$B$27</f>
        <v>4817</v>
      </c>
      <c r="E28" s="6">
        <f>'[1]TOTALI 2022'!$C$27</f>
        <v>4583</v>
      </c>
      <c r="F28" s="6">
        <f>'[1]TOTALI 2022'!$D$27</f>
        <v>7884</v>
      </c>
      <c r="G28" s="6">
        <f>'[1]TOTALI 2022'!$E$27</f>
        <v>5238</v>
      </c>
      <c r="H28" s="6">
        <f>'[1]TOTALI 2022'!$F$27</f>
        <v>5592</v>
      </c>
      <c r="I28" s="6">
        <f>'[1]TOTALI 2022'!$G$27</f>
        <v>8075</v>
      </c>
      <c r="J28" s="6">
        <f>'[1]TOTALI 2022'!$H$27</f>
        <v>7623</v>
      </c>
      <c r="K28" s="6">
        <f>'[1]TOTALI 2022'!$I$27</f>
        <v>9343</v>
      </c>
      <c r="L28" s="6">
        <f>'[1]TOTALI 2022'!$J$27</f>
        <v>4787</v>
      </c>
      <c r="M28" s="6">
        <f>'[1]TOTALI 2022'!$K$27</f>
        <v>7037</v>
      </c>
      <c r="N28" s="6">
        <f>'[1]TOTALI 2022'!$L$27</f>
        <v>5912</v>
      </c>
      <c r="O28" s="6">
        <f>'[1]TOTALI 2022'!$M$27</f>
        <v>7591</v>
      </c>
      <c r="P28" s="6">
        <f t="shared" si="0"/>
        <v>78482</v>
      </c>
      <c r="Q28" s="6">
        <f>P28/P29*100</f>
        <v>6.2865197901897059</v>
      </c>
      <c r="R28" s="19"/>
    </row>
    <row r="29" spans="1:20" x14ac:dyDescent="0.25">
      <c r="A29" s="7"/>
      <c r="B29" s="8"/>
      <c r="C29" s="11" t="s">
        <v>52</v>
      </c>
      <c r="D29" s="12">
        <f t="shared" ref="D29:Q29" si="1">SUM(D4:D28)</f>
        <v>220605.84999999995</v>
      </c>
      <c r="E29" s="12">
        <f t="shared" si="1"/>
        <v>52081.93</v>
      </c>
      <c r="F29" s="12">
        <f t="shared" si="1"/>
        <v>118911.19999999998</v>
      </c>
      <c r="G29" s="12">
        <f t="shared" si="1"/>
        <v>132513.90000000002</v>
      </c>
      <c r="H29" s="12">
        <f t="shared" si="1"/>
        <v>74575.14</v>
      </c>
      <c r="I29" s="12">
        <f t="shared" si="1"/>
        <v>73856.13</v>
      </c>
      <c r="J29" s="12">
        <f t="shared" si="1"/>
        <v>85536.12000000001</v>
      </c>
      <c r="K29" s="12">
        <f t="shared" si="1"/>
        <v>110783.97</v>
      </c>
      <c r="L29" s="12">
        <f t="shared" si="1"/>
        <v>110623.84999999999</v>
      </c>
      <c r="M29" s="12">
        <f t="shared" si="1"/>
        <v>90120.090000000011</v>
      </c>
      <c r="N29" s="12">
        <f t="shared" si="1"/>
        <v>76040.549999999988</v>
      </c>
      <c r="O29" s="12">
        <f t="shared" si="1"/>
        <v>102768.56</v>
      </c>
      <c r="P29" s="12">
        <f t="shared" si="1"/>
        <v>1248417.2899999998</v>
      </c>
      <c r="Q29" s="13">
        <f t="shared" si="1"/>
        <v>100</v>
      </c>
      <c r="R29" s="2"/>
      <c r="S29" s="2"/>
      <c r="T29" s="2"/>
    </row>
    <row r="30" spans="1:20" x14ac:dyDescent="0.25">
      <c r="A30" s="2"/>
      <c r="B30" s="5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</sheetData>
  <pageMargins left="0.49083333333333334" right="0.7" top="1.0785416666666667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THV PER 2022</vt:lpstr>
      <vt:lpstr>'THV PER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Luljeta.Metaj</dc:creator>
  <cp:lastModifiedBy>Luljeta Metaj</cp:lastModifiedBy>
  <cp:lastPrinted>2022-11-01T09:11:58Z</cp:lastPrinted>
  <dcterms:created xsi:type="dcterms:W3CDTF">2017-01-13T09:17:42Z</dcterms:created>
  <dcterms:modified xsi:type="dcterms:W3CDTF">2024-11-18T09:44:10Z</dcterms:modified>
</cp:coreProperties>
</file>