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THV 2020, 2021, 2022, 2023\"/>
    </mc:Choice>
  </mc:AlternateContent>
  <xr:revisionPtr revIDLastSave="0" documentId="13_ncr:1_{8A60669D-9505-47D1-9C53-5FB6BB05BBD7}" xr6:coauthVersionLast="36" xr6:coauthVersionMax="47" xr10:uidLastSave="{00000000-0000-0000-0000-000000000000}"/>
  <bookViews>
    <workbookView xWindow="-120" yWindow="-120" windowWidth="14520" windowHeight="7650" xr2:uid="{00000000-000D-0000-FFFF-FFFF00000000}"/>
  </bookViews>
  <sheets>
    <sheet name="THV PER 2023" sheetId="1" r:id="rId1"/>
  </sheets>
  <externalReferences>
    <externalReference r:id="rId2"/>
  </externalReferences>
  <definedNames>
    <definedName name="_xlnm.Print_Area" localSheetId="0">'THV PER 2023'!$A$1:$Q$36</definedName>
  </definedNames>
  <calcPr calcId="191029"/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O35" i="1" l="1"/>
  <c r="O34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36" i="1" l="1"/>
  <c r="P32" i="1" l="1"/>
  <c r="P31" i="1"/>
  <c r="P33" i="1"/>
  <c r="G34" i="1"/>
  <c r="N35" i="1" l="1"/>
  <c r="N34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35" i="1" l="1"/>
  <c r="M34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6" i="1" l="1"/>
  <c r="K16" i="1" l="1"/>
  <c r="L30" i="1" l="1"/>
  <c r="L22" i="1"/>
  <c r="L35" i="1"/>
  <c r="L34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35" i="1" l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  <c r="K7" i="1"/>
  <c r="K6" i="1"/>
  <c r="K5" i="1"/>
  <c r="K4" i="1"/>
  <c r="J34" i="1" l="1"/>
  <c r="J30" i="1"/>
  <c r="J29" i="1"/>
  <c r="J28" i="1"/>
  <c r="J24" i="1"/>
  <c r="J23" i="1"/>
  <c r="J21" i="1"/>
  <c r="J20" i="1"/>
  <c r="J16" i="1"/>
  <c r="J14" i="1"/>
  <c r="H34" i="1" l="1"/>
  <c r="H21" i="1"/>
  <c r="H20" i="1"/>
  <c r="H16" i="1"/>
  <c r="H14" i="1"/>
  <c r="H8" i="1"/>
  <c r="G35" i="1" l="1"/>
  <c r="G29" i="1"/>
  <c r="G28" i="1"/>
  <c r="G27" i="1"/>
  <c r="G26" i="1"/>
  <c r="G25" i="1"/>
  <c r="G24" i="1"/>
  <c r="G22" i="1"/>
  <c r="G19" i="1"/>
  <c r="G18" i="1"/>
  <c r="G17" i="1"/>
  <c r="G15" i="1"/>
  <c r="G14" i="1"/>
  <c r="G12" i="1" l="1"/>
  <c r="G11" i="1"/>
  <c r="G10" i="1"/>
  <c r="G9" i="1"/>
  <c r="G8" i="1"/>
  <c r="G7" i="1"/>
  <c r="G6" i="1"/>
  <c r="G5" i="1"/>
  <c r="G4" i="1"/>
  <c r="F34" i="1" l="1"/>
  <c r="F23" i="1"/>
  <c r="F17" i="1"/>
  <c r="F16" i="1"/>
  <c r="F8" i="1"/>
  <c r="E34" i="1" l="1"/>
  <c r="D34" i="1"/>
  <c r="P34" i="1" l="1"/>
  <c r="D29" i="1" l="1"/>
  <c r="D28" i="1"/>
  <c r="D27" i="1"/>
  <c r="D25" i="1"/>
  <c r="D24" i="1"/>
  <c r="D23" i="1"/>
  <c r="D22" i="1"/>
  <c r="D21" i="1"/>
  <c r="D20" i="1"/>
  <c r="D18" i="1"/>
  <c r="D17" i="1"/>
  <c r="D16" i="1"/>
  <c r="D14" i="1"/>
  <c r="D11" i="1"/>
  <c r="D9" i="1"/>
  <c r="D8" i="1"/>
  <c r="D7" i="1"/>
  <c r="L36" i="1" l="1"/>
  <c r="N36" i="1"/>
  <c r="K36" i="1"/>
  <c r="G36" i="1" l="1"/>
  <c r="I30" i="1" l="1"/>
  <c r="I28" i="1"/>
  <c r="I23" i="1"/>
  <c r="I21" i="1"/>
  <c r="I20" i="1"/>
  <c r="I16" i="1"/>
  <c r="I14" i="1"/>
  <c r="E18" i="1" l="1"/>
  <c r="E11" i="1"/>
  <c r="E20" i="1"/>
  <c r="E17" i="1"/>
  <c r="E21" i="1"/>
  <c r="E8" i="1"/>
  <c r="E23" i="1"/>
  <c r="P21" i="1" l="1"/>
  <c r="P20" i="1"/>
  <c r="E9" i="1"/>
  <c r="E22" i="1"/>
  <c r="E14" i="1"/>
  <c r="E24" i="1"/>
  <c r="E28" i="1"/>
  <c r="E6" i="1" l="1"/>
  <c r="E7" i="1" l="1"/>
  <c r="E10" i="1"/>
  <c r="E29" i="1"/>
  <c r="E15" i="1"/>
  <c r="E12" i="1"/>
  <c r="E19" i="1" l="1"/>
  <c r="E25" i="1"/>
  <c r="E35" i="1"/>
  <c r="E27" i="1"/>
  <c r="E16" i="1"/>
  <c r="P16" i="1" l="1"/>
  <c r="E26" i="1"/>
  <c r="E5" i="1"/>
  <c r="E4" i="1"/>
  <c r="E36" i="1" l="1"/>
  <c r="P30" i="1"/>
  <c r="J8" i="1" l="1"/>
  <c r="J13" i="1"/>
  <c r="J9" i="1"/>
  <c r="J22" i="1"/>
  <c r="J17" i="1"/>
  <c r="J27" i="1" l="1"/>
  <c r="J25" i="1"/>
  <c r="J11" i="1"/>
  <c r="J18" i="1"/>
  <c r="J4" i="1"/>
  <c r="J19" i="1" l="1"/>
  <c r="J35" i="1"/>
  <c r="J26" i="1" l="1"/>
  <c r="J12" i="1"/>
  <c r="J7" i="1"/>
  <c r="J6" i="1"/>
  <c r="J15" i="1"/>
  <c r="J5" i="1"/>
  <c r="J10" i="1"/>
  <c r="J36" i="1" l="1"/>
  <c r="I22" i="1" l="1"/>
  <c r="I8" i="1"/>
  <c r="P8" i="1" s="1"/>
  <c r="I29" i="1" l="1"/>
  <c r="I18" i="1"/>
  <c r="I9" i="1"/>
  <c r="I15" i="1" l="1"/>
  <c r="I10" i="1"/>
  <c r="I12" i="1"/>
  <c r="I13" i="1" l="1"/>
  <c r="I4" i="1"/>
  <c r="I26" i="1"/>
  <c r="I6" i="1"/>
  <c r="I25" i="1"/>
  <c r="I5" i="1"/>
  <c r="I17" i="1"/>
  <c r="I7" i="1"/>
  <c r="I24" i="1"/>
  <c r="I11" i="1"/>
  <c r="I19" i="1"/>
  <c r="I27" i="1"/>
  <c r="I35" i="1"/>
  <c r="H29" i="1" l="1"/>
  <c r="I36" i="1"/>
  <c r="H23" i="1"/>
  <c r="P23" i="1" s="1"/>
  <c r="H9" i="1" l="1"/>
  <c r="H13" i="1"/>
  <c r="P13" i="1" s="1"/>
  <c r="H27" i="1"/>
  <c r="H24" i="1" l="1"/>
  <c r="H10" i="1"/>
  <c r="H19" i="1"/>
  <c r="H4" i="1"/>
  <c r="H26" i="1"/>
  <c r="H22" i="1"/>
  <c r="H7" i="1"/>
  <c r="H25" i="1"/>
  <c r="H11" i="1"/>
  <c r="H18" i="1"/>
  <c r="H17" i="1"/>
  <c r="P17" i="1" s="1"/>
  <c r="H15" i="1"/>
  <c r="H28" i="1"/>
  <c r="H5" i="1"/>
  <c r="H6" i="1"/>
  <c r="H12" i="1"/>
  <c r="H35" i="1"/>
  <c r="H36" i="1" l="1"/>
  <c r="F7" i="1" l="1"/>
  <c r="F9" i="1"/>
  <c r="F22" i="1"/>
  <c r="P9" i="1" l="1"/>
  <c r="P22" i="1"/>
  <c r="P7" i="1"/>
  <c r="F19" i="1"/>
  <c r="F24" i="1"/>
  <c r="F14" i="1"/>
  <c r="P24" i="1" l="1"/>
  <c r="P14" i="1"/>
  <c r="F35" i="1"/>
  <c r="F25" i="1"/>
  <c r="F18" i="1"/>
  <c r="P18" i="1" l="1"/>
  <c r="P25" i="1"/>
  <c r="F15" i="1"/>
  <c r="F4" i="1"/>
  <c r="F29" i="1"/>
  <c r="F6" i="1"/>
  <c r="F27" i="1"/>
  <c r="F28" i="1"/>
  <c r="F12" i="1"/>
  <c r="F11" i="1"/>
  <c r="F5" i="1"/>
  <c r="F10" i="1"/>
  <c r="P29" i="1" l="1"/>
  <c r="P11" i="1"/>
  <c r="P28" i="1"/>
  <c r="P27" i="1"/>
  <c r="F26" i="1"/>
  <c r="F36" i="1" s="1"/>
  <c r="D19" i="1" l="1"/>
  <c r="D4" i="1"/>
  <c r="D6" i="1"/>
  <c r="D35" i="1"/>
  <c r="P19" i="1" l="1"/>
  <c r="P6" i="1"/>
  <c r="P35" i="1"/>
  <c r="P4" i="1"/>
  <c r="D10" i="1" l="1"/>
  <c r="D5" i="1"/>
  <c r="P10" i="1" l="1"/>
  <c r="P5" i="1"/>
  <c r="D15" i="1"/>
  <c r="D12" i="1"/>
  <c r="P12" i="1" l="1"/>
  <c r="P15" i="1"/>
  <c r="D26" i="1"/>
  <c r="P26" i="1" l="1"/>
  <c r="D36" i="1"/>
  <c r="P36" i="1" l="1"/>
  <c r="Q13" i="1" l="1"/>
  <c r="Q12" i="1"/>
  <c r="Q20" i="1"/>
  <c r="Q16" i="1"/>
  <c r="Q30" i="1"/>
  <c r="Q33" i="1"/>
  <c r="Q21" i="1"/>
  <c r="Q32" i="1"/>
  <c r="Q34" i="1"/>
  <c r="Q31" i="1"/>
  <c r="Q8" i="1"/>
  <c r="Q23" i="1"/>
  <c r="Q17" i="1"/>
  <c r="Q22" i="1"/>
  <c r="Q7" i="1"/>
  <c r="Q9" i="1"/>
  <c r="Q24" i="1"/>
  <c r="Q14" i="1"/>
  <c r="Q25" i="1"/>
  <c r="Q18" i="1"/>
  <c r="Q27" i="1"/>
  <c r="Q29" i="1"/>
  <c r="Q11" i="1"/>
  <c r="Q28" i="1"/>
  <c r="Q6" i="1"/>
  <c r="Q35" i="1"/>
  <c r="Q19" i="1"/>
  <c r="Q4" i="1"/>
  <c r="Q10" i="1"/>
  <c r="Q15" i="1"/>
  <c r="Q5" i="1"/>
  <c r="Q26" i="1"/>
  <c r="Q36" i="1" l="1"/>
</calcChain>
</file>

<file path=xl/sharedStrings.xml><?xml version="1.0" encoding="utf-8"?>
<sst xmlns="http://schemas.openxmlformats.org/spreadsheetml/2006/main" count="65" uniqueCount="65">
  <si>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</si>
  <si>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</si>
  <si>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</si>
  <si>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</si>
  <si>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</si>
  <si>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</si>
  <si>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</si>
  <si>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</si>
  <si>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</si>
  <si>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</si>
  <si>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</si>
  <si>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</si>
  <si>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</si>
  <si>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</si>
  <si>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</si>
  <si>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</si>
  <si>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</si>
  <si>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</si>
  <si>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</si>
  <si>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</si>
  <si>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</si>
  <si>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</si>
  <si>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</si>
  <si>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</si>
  <si>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</si>
  <si>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</si>
  <si>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</si>
  <si>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</si>
  <si>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</si>
  <si>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</si>
  <si>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</si>
  <si>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</si>
  <si>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</si>
  <si>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</si>
  <si>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</si>
  <si>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</si>
  <si>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</si>
  <si>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</si>
  <si>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</si>
  <si>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</si>
  <si>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</si>
  <si>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</si>
  <si>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</si>
  <si>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</si>
  <si>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</si>
  <si>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</si>
  <si>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</si>
  <si>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</si>
  <si>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</si>
  <si>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</si>
  <si>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Kadaster &amp; gjeodezi</t>
  </si>
  <si>
    <t>Gjithesejt:</t>
  </si>
  <si>
    <t>RAPORTI PERMBLEDHES I TE HYRAVE BUXHETORE PER VITIN 2023 SIPAS MUAJVE</t>
  </si>
  <si>
    <t>Taksë per flet posed.</t>
  </si>
  <si>
    <t>Takë per legalizim</t>
  </si>
  <si>
    <t>Participim nga gjeod.</t>
  </si>
  <si>
    <t>Donacion I jashtem</t>
  </si>
  <si>
    <t>Participim I qytetareve</t>
  </si>
  <si>
    <t>Çertifikatat mjeksore</t>
  </si>
  <si>
    <t>Donacion - Save The Children</t>
  </si>
  <si>
    <t>Donacion mbrendes.</t>
  </si>
  <si>
    <t>Grant I performances</t>
  </si>
  <si>
    <t>Shendetesi</t>
  </si>
  <si>
    <t>Qerdhja</t>
  </si>
  <si>
    <t>Arsim I mesem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</si>
</sst>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4" fillId="0" borderId="1" xfId="1" applyFont="1" applyFill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43" fontId="4" fillId="0" borderId="0" xfId="1" applyFont="1" applyFill="1"/>
    <xf numFmtId="43" fontId="4" fillId="0" borderId="0" xfId="1" applyFont="1" applyFill="1" applyBorder="1"/>
    <xf numFmtId="43" fontId="5" fillId="0" borderId="0" xfId="1" applyFont="1" applyFill="1" applyBorder="1"/>
    <xf numFmtId="0" fontId="5" fillId="2" borderId="1" xfId="0" applyFont="1" applyFill="1" applyBorder="1" applyAlignment="1">
      <alignment horizontal="center"/>
    </xf>
    <xf numFmtId="43" fontId="5" fillId="3" borderId="1" xfId="1" applyFont="1" applyFill="1" applyBorder="1"/>
    <xf numFmtId="43" fontId="4" fillId="3" borderId="1" xfId="1" applyFont="1" applyFill="1" applyBorder="1"/>
    <xf numFmtId="43" fontId="3" fillId="0" borderId="0" xfId="1" applyFont="1" applyFill="1" applyBorder="1"/>
    <xf numFmtId="0" fontId="4" fillId="0" borderId="0" xfId="0" applyFont="1" applyFill="1"/>
    <xf numFmtId="43" fontId="4" fillId="0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3" fontId="4" fillId="0" borderId="1" xfId="1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2" fontId="4" fillId="0" borderId="0" xfId="0" applyNumberFormat="1" applyFont="1" applyFill="1" applyBorder="1"/>
    <xf numFmtId="165" fontId="4" fillId="0" borderId="0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ljeta.metaj/Desktop/THV%20DHE%20SHPENZIMET%202023/THV%20PER%20VITI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3"/>
      <sheetName val="SHKURT - 2023"/>
      <sheetName val="MARS - 2023"/>
      <sheetName val="PRILL - 2023"/>
      <sheetName val="MAJ - 2023"/>
      <sheetName val="QERSHOR - 2023"/>
      <sheetName val="KORRIK - 2023"/>
      <sheetName val="GUSHT 2023"/>
      <sheetName val="SHTATOR 2023"/>
      <sheetName val="TETOR 2023"/>
      <sheetName val="NENTOR 2023"/>
      <sheetName val="DHJETOR 2023"/>
      <sheetName val="TOTALI 2023"/>
      <sheetName val="PARTICIPIM NGA QYTETARET NENTO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L2">
            <v>84157.330000000016</v>
          </cell>
        </row>
        <row r="3">
          <cell r="L3">
            <v>9560</v>
          </cell>
        </row>
        <row r="4">
          <cell r="L4">
            <v>18369.8</v>
          </cell>
        </row>
        <row r="5">
          <cell r="L5">
            <v>136</v>
          </cell>
        </row>
        <row r="6">
          <cell r="L6">
            <v>0</v>
          </cell>
        </row>
        <row r="7">
          <cell r="L7">
            <v>342</v>
          </cell>
        </row>
        <row r="8">
          <cell r="L8">
            <v>5501</v>
          </cell>
        </row>
        <row r="9">
          <cell r="L9">
            <v>1540</v>
          </cell>
        </row>
        <row r="10">
          <cell r="L10">
            <v>156.5</v>
          </cell>
        </row>
        <row r="11">
          <cell r="L11">
            <v>176</v>
          </cell>
        </row>
        <row r="12">
          <cell r="L12">
            <v>2555.34</v>
          </cell>
        </row>
        <row r="13">
          <cell r="L13">
            <v>6820</v>
          </cell>
        </row>
        <row r="14">
          <cell r="L14">
            <v>2203</v>
          </cell>
        </row>
        <row r="16">
          <cell r="L16">
            <v>650</v>
          </cell>
        </row>
        <row r="17">
          <cell r="L17">
            <v>100</v>
          </cell>
        </row>
        <row r="20">
          <cell r="L20">
            <v>1125</v>
          </cell>
        </row>
        <row r="22">
          <cell r="L22">
            <v>1130</v>
          </cell>
        </row>
        <row r="23">
          <cell r="L23">
            <v>1347.14</v>
          </cell>
        </row>
        <row r="24">
          <cell r="L24">
            <v>4097</v>
          </cell>
        </row>
        <row r="26">
          <cell r="L26">
            <v>420</v>
          </cell>
        </row>
        <row r="28">
          <cell r="L28">
            <v>5830</v>
          </cell>
        </row>
      </sheetData>
      <sheetData sheetId="8">
        <row r="2">
          <cell r="L2">
            <v>51350.270000000004</v>
          </cell>
        </row>
        <row r="3">
          <cell r="L3">
            <v>7515</v>
          </cell>
        </row>
        <row r="4">
          <cell r="L4">
            <v>13193.760000000002</v>
          </cell>
        </row>
        <row r="5">
          <cell r="L5">
            <v>68</v>
          </cell>
        </row>
        <row r="7">
          <cell r="L7">
            <v>112</v>
          </cell>
        </row>
        <row r="8">
          <cell r="L8">
            <v>3497</v>
          </cell>
        </row>
        <row r="9">
          <cell r="L9">
            <v>846</v>
          </cell>
        </row>
        <row r="10">
          <cell r="L10">
            <v>65.510000000000005</v>
          </cell>
        </row>
        <row r="11">
          <cell r="L11">
            <v>144</v>
          </cell>
        </row>
        <row r="12">
          <cell r="L12">
            <v>494</v>
          </cell>
        </row>
        <row r="13">
          <cell r="L13">
            <v>2470</v>
          </cell>
        </row>
        <row r="14">
          <cell r="L14">
            <v>1586</v>
          </cell>
        </row>
        <row r="15">
          <cell r="L15">
            <v>500</v>
          </cell>
        </row>
        <row r="16">
          <cell r="L16">
            <v>430</v>
          </cell>
        </row>
        <row r="17">
          <cell r="L17">
            <v>2104.1</v>
          </cell>
        </row>
        <row r="22">
          <cell r="L22">
            <v>100</v>
          </cell>
        </row>
        <row r="23">
          <cell r="L23">
            <v>2340.54</v>
          </cell>
        </row>
        <row r="24">
          <cell r="L24">
            <v>2696</v>
          </cell>
        </row>
        <row r="25">
          <cell r="L25">
            <v>2514</v>
          </cell>
        </row>
        <row r="26">
          <cell r="L26">
            <v>14980</v>
          </cell>
        </row>
        <row r="28">
          <cell r="L28">
            <v>5990</v>
          </cell>
        </row>
        <row r="30">
          <cell r="L30">
            <v>7000</v>
          </cell>
        </row>
      </sheetData>
      <sheetData sheetId="9"/>
      <sheetData sheetId="10">
        <row r="2">
          <cell r="L2">
            <v>18914.309999999998</v>
          </cell>
        </row>
        <row r="3">
          <cell r="L3">
            <v>7360.5</v>
          </cell>
        </row>
        <row r="4">
          <cell r="L4">
            <v>23853.279999999999</v>
          </cell>
        </row>
        <row r="5">
          <cell r="L5">
            <v>11</v>
          </cell>
        </row>
        <row r="7">
          <cell r="L7">
            <v>113</v>
          </cell>
        </row>
        <row r="8">
          <cell r="L8">
            <v>3000</v>
          </cell>
        </row>
        <row r="9">
          <cell r="L9">
            <v>420</v>
          </cell>
        </row>
        <row r="10">
          <cell r="L10">
            <v>140.80000000000001</v>
          </cell>
        </row>
        <row r="11">
          <cell r="L11">
            <v>90</v>
          </cell>
        </row>
        <row r="13">
          <cell r="L13">
            <v>1898</v>
          </cell>
        </row>
        <row r="14">
          <cell r="L14">
            <v>2768</v>
          </cell>
        </row>
        <row r="16">
          <cell r="L16">
            <v>500</v>
          </cell>
        </row>
        <row r="17">
          <cell r="L17">
            <v>835</v>
          </cell>
        </row>
        <row r="22">
          <cell r="L22">
            <v>591</v>
          </cell>
        </row>
        <row r="23">
          <cell r="L23">
            <v>2918.8</v>
          </cell>
        </row>
        <row r="24">
          <cell r="L24">
            <v>2992</v>
          </cell>
        </row>
        <row r="25">
          <cell r="L25">
            <v>2445</v>
          </cell>
        </row>
        <row r="26">
          <cell r="L26">
            <v>50</v>
          </cell>
        </row>
        <row r="28">
          <cell r="L28">
            <v>5110</v>
          </cell>
        </row>
        <row r="30">
          <cell r="L30">
            <v>14730.95</v>
          </cell>
        </row>
      </sheetData>
      <sheetData sheetId="11">
        <row r="2">
          <cell r="L2">
            <v>47389.510000000009</v>
          </cell>
        </row>
        <row r="3">
          <cell r="L3">
            <v>7530</v>
          </cell>
        </row>
        <row r="4">
          <cell r="L4">
            <v>8498.9700000000012</v>
          </cell>
        </row>
        <row r="5">
          <cell r="L5">
            <v>50</v>
          </cell>
        </row>
        <row r="7">
          <cell r="L7">
            <v>55</v>
          </cell>
        </row>
        <row r="8">
          <cell r="L8">
            <v>2958</v>
          </cell>
        </row>
        <row r="9">
          <cell r="L9">
            <v>1748</v>
          </cell>
        </row>
        <row r="10">
          <cell r="L10">
            <v>532.9</v>
          </cell>
        </row>
        <row r="11">
          <cell r="L11">
            <v>72</v>
          </cell>
        </row>
        <row r="12">
          <cell r="L12">
            <v>1428.8200000000002</v>
          </cell>
        </row>
        <row r="13">
          <cell r="L13">
            <v>6270.5</v>
          </cell>
        </row>
        <row r="14">
          <cell r="L14">
            <v>1278</v>
          </cell>
        </row>
        <row r="16">
          <cell r="L16">
            <v>230</v>
          </cell>
        </row>
        <row r="17">
          <cell r="L17">
            <v>516</v>
          </cell>
        </row>
        <row r="20">
          <cell r="L20">
            <v>890</v>
          </cell>
        </row>
        <row r="23">
          <cell r="L23">
            <v>1910.57</v>
          </cell>
        </row>
        <row r="24">
          <cell r="L24">
            <v>3371.1</v>
          </cell>
        </row>
        <row r="25">
          <cell r="L25">
            <v>2505</v>
          </cell>
        </row>
        <row r="27">
          <cell r="L27">
            <v>8</v>
          </cell>
        </row>
        <row r="28">
          <cell r="L28">
            <v>6120</v>
          </cell>
        </row>
      </sheetData>
      <sheetData sheetId="12">
        <row r="3">
          <cell r="B3">
            <v>36517.94</v>
          </cell>
          <cell r="C3">
            <v>23727.839999999997</v>
          </cell>
          <cell r="D3">
            <v>40184.560000000005</v>
          </cell>
          <cell r="E3">
            <v>66061.77</v>
          </cell>
          <cell r="F3">
            <v>143432.54000000004</v>
          </cell>
          <cell r="G3">
            <v>29531.649999999998</v>
          </cell>
          <cell r="H3">
            <v>37147.800000000003</v>
          </cell>
          <cell r="K3">
            <v>43375.63</v>
          </cell>
        </row>
        <row r="4">
          <cell r="B4">
            <v>6690</v>
          </cell>
          <cell r="C4">
            <v>5780</v>
          </cell>
          <cell r="D4">
            <v>6975</v>
          </cell>
          <cell r="E4">
            <v>4705</v>
          </cell>
          <cell r="F4">
            <v>6555</v>
          </cell>
          <cell r="G4">
            <v>7620</v>
          </cell>
          <cell r="H4">
            <v>7879</v>
          </cell>
          <cell r="K4">
            <v>7880</v>
          </cell>
        </row>
        <row r="5">
          <cell r="B5">
            <v>1882.8200000000002</v>
          </cell>
          <cell r="C5">
            <v>74809.17</v>
          </cell>
          <cell r="D5">
            <v>36440.559999999998</v>
          </cell>
          <cell r="E5">
            <v>15117.49</v>
          </cell>
          <cell r="F5">
            <v>4619.8100000000004</v>
          </cell>
          <cell r="G5">
            <v>15280.329999999998</v>
          </cell>
          <cell r="H5">
            <v>86070.51</v>
          </cell>
          <cell r="K5">
            <v>5146.1399999999994</v>
          </cell>
        </row>
        <row r="6">
          <cell r="B6">
            <v>32</v>
          </cell>
          <cell r="C6">
            <v>9</v>
          </cell>
          <cell r="D6">
            <v>126</v>
          </cell>
          <cell r="E6">
            <v>20</v>
          </cell>
          <cell r="F6">
            <v>53</v>
          </cell>
          <cell r="G6">
            <v>91</v>
          </cell>
          <cell r="H6">
            <v>70</v>
          </cell>
          <cell r="K6">
            <v>14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40</v>
          </cell>
          <cell r="F7">
            <v>0</v>
          </cell>
          <cell r="G7">
            <v>50</v>
          </cell>
          <cell r="H7">
            <v>1</v>
          </cell>
          <cell r="K7">
            <v>0</v>
          </cell>
        </row>
        <row r="8">
          <cell r="B8">
            <v>0</v>
          </cell>
          <cell r="C8">
            <v>55</v>
          </cell>
          <cell r="D8">
            <v>113</v>
          </cell>
          <cell r="E8">
            <v>0</v>
          </cell>
          <cell r="F8">
            <v>116</v>
          </cell>
          <cell r="G8">
            <v>123</v>
          </cell>
          <cell r="H8">
            <v>110</v>
          </cell>
          <cell r="K8">
            <v>280</v>
          </cell>
        </row>
        <row r="9">
          <cell r="B9">
            <v>3274</v>
          </cell>
          <cell r="C9">
            <v>2866</v>
          </cell>
          <cell r="D9">
            <v>3231</v>
          </cell>
          <cell r="E9">
            <v>2738</v>
          </cell>
          <cell r="F9">
            <v>4205</v>
          </cell>
          <cell r="G9">
            <v>3383</v>
          </cell>
          <cell r="H9">
            <v>4294</v>
          </cell>
          <cell r="K9">
            <v>3381</v>
          </cell>
        </row>
        <row r="10">
          <cell r="B10">
            <v>372</v>
          </cell>
          <cell r="C10">
            <v>0</v>
          </cell>
          <cell r="D10">
            <v>464</v>
          </cell>
          <cell r="E10">
            <v>340</v>
          </cell>
          <cell r="F10">
            <v>300</v>
          </cell>
          <cell r="G10">
            <v>592</v>
          </cell>
          <cell r="H10">
            <v>400</v>
          </cell>
          <cell r="K10">
            <v>400</v>
          </cell>
        </row>
        <row r="11">
          <cell r="B11">
            <v>362.6</v>
          </cell>
          <cell r="C11">
            <v>312.89999999999998</v>
          </cell>
          <cell r="D11">
            <v>147.1</v>
          </cell>
          <cell r="E11">
            <v>107.41</v>
          </cell>
          <cell r="F11">
            <v>257.8</v>
          </cell>
          <cell r="G11">
            <v>93.9</v>
          </cell>
          <cell r="H11">
            <v>101.89999999999999</v>
          </cell>
          <cell r="K11">
            <v>89.300000000000011</v>
          </cell>
        </row>
        <row r="12">
          <cell r="F12">
            <v>72</v>
          </cell>
          <cell r="G12">
            <v>108</v>
          </cell>
          <cell r="H12">
            <v>90</v>
          </cell>
          <cell r="K12">
            <v>140</v>
          </cell>
        </row>
        <row r="13">
          <cell r="B13">
            <v>0</v>
          </cell>
          <cell r="C13">
            <v>1447.9199999999998</v>
          </cell>
          <cell r="D13">
            <v>1474.1599999999999</v>
          </cell>
          <cell r="E13">
            <v>346.07</v>
          </cell>
          <cell r="F13">
            <v>253</v>
          </cell>
          <cell r="G13">
            <v>0</v>
          </cell>
          <cell r="H13">
            <v>167.5</v>
          </cell>
          <cell r="K13">
            <v>0</v>
          </cell>
        </row>
        <row r="14">
          <cell r="B14">
            <v>1389</v>
          </cell>
          <cell r="C14">
            <v>1217</v>
          </cell>
          <cell r="D14">
            <v>2476</v>
          </cell>
          <cell r="E14">
            <v>1139</v>
          </cell>
          <cell r="F14">
            <v>1715</v>
          </cell>
          <cell r="G14">
            <v>1200</v>
          </cell>
          <cell r="H14">
            <v>1906</v>
          </cell>
          <cell r="K14">
            <v>1845</v>
          </cell>
        </row>
        <row r="15">
          <cell r="B15">
            <v>0</v>
          </cell>
          <cell r="C15">
            <v>345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</row>
        <row r="16">
          <cell r="B16">
            <v>5500</v>
          </cell>
          <cell r="C16">
            <v>150</v>
          </cell>
          <cell r="D16">
            <v>2442.23</v>
          </cell>
          <cell r="E16">
            <v>230</v>
          </cell>
          <cell r="F16">
            <v>115</v>
          </cell>
          <cell r="G16">
            <v>1200</v>
          </cell>
          <cell r="H16">
            <v>415.4</v>
          </cell>
          <cell r="K16">
            <v>560</v>
          </cell>
        </row>
        <row r="17">
          <cell r="B17">
            <v>233</v>
          </cell>
          <cell r="C17">
            <v>465</v>
          </cell>
          <cell r="D17">
            <v>928.5</v>
          </cell>
          <cell r="E17">
            <v>80</v>
          </cell>
          <cell r="F17">
            <v>1345</v>
          </cell>
          <cell r="G17">
            <v>218</v>
          </cell>
          <cell r="H17">
            <v>640</v>
          </cell>
          <cell r="K17">
            <v>575</v>
          </cell>
        </row>
        <row r="18">
          <cell r="B18">
            <v>4040</v>
          </cell>
          <cell r="C18">
            <v>4660</v>
          </cell>
          <cell r="D18">
            <v>9740</v>
          </cell>
          <cell r="E18">
            <v>5760</v>
          </cell>
          <cell r="F18">
            <v>9817.5</v>
          </cell>
          <cell r="G18">
            <v>4633.1000000000004</v>
          </cell>
          <cell r="H18">
            <v>3155</v>
          </cell>
          <cell r="K18">
            <v>2255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1383.03</v>
          </cell>
          <cell r="C21">
            <v>150</v>
          </cell>
          <cell r="D21">
            <v>1260</v>
          </cell>
          <cell r="E21">
            <v>50</v>
          </cell>
          <cell r="F21">
            <v>800</v>
          </cell>
          <cell r="G21">
            <v>1692.02</v>
          </cell>
          <cell r="H21">
            <v>2209.0299999999997</v>
          </cell>
          <cell r="K21">
            <v>1660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1030</v>
          </cell>
          <cell r="G22">
            <v>0</v>
          </cell>
          <cell r="H22">
            <v>0</v>
          </cell>
          <cell r="K22">
            <v>0</v>
          </cell>
        </row>
        <row r="23">
          <cell r="B23">
            <v>290</v>
          </cell>
          <cell r="C23">
            <v>100</v>
          </cell>
          <cell r="D23">
            <v>291</v>
          </cell>
          <cell r="E23">
            <v>500</v>
          </cell>
          <cell r="F23">
            <v>869</v>
          </cell>
          <cell r="G23">
            <v>591</v>
          </cell>
          <cell r="H23">
            <v>300</v>
          </cell>
          <cell r="K23">
            <v>1073</v>
          </cell>
        </row>
        <row r="24">
          <cell r="B24">
            <v>615</v>
          </cell>
          <cell r="C24">
            <v>2683.1</v>
          </cell>
          <cell r="D24">
            <v>4819.96</v>
          </cell>
          <cell r="E24">
            <v>2335</v>
          </cell>
          <cell r="F24">
            <v>2145.6800000000003</v>
          </cell>
          <cell r="G24">
            <v>1323.88</v>
          </cell>
          <cell r="H24">
            <v>762.88</v>
          </cell>
          <cell r="K24">
            <v>5474.26</v>
          </cell>
        </row>
        <row r="25">
          <cell r="B25">
            <v>3536.5</v>
          </cell>
          <cell r="C25">
            <v>3101.5</v>
          </cell>
          <cell r="D25">
            <v>3141.5</v>
          </cell>
          <cell r="E25">
            <v>2053</v>
          </cell>
          <cell r="F25">
            <v>2129.5</v>
          </cell>
          <cell r="G25">
            <v>2784</v>
          </cell>
          <cell r="H25">
            <v>2245.5</v>
          </cell>
          <cell r="K25">
            <v>2715.5</v>
          </cell>
        </row>
        <row r="26">
          <cell r="B26">
            <v>2553</v>
          </cell>
          <cell r="C26">
            <v>2603</v>
          </cell>
          <cell r="D26">
            <v>2604</v>
          </cell>
          <cell r="E26">
            <v>2873</v>
          </cell>
          <cell r="F26">
            <v>2703</v>
          </cell>
          <cell r="G26">
            <v>2502</v>
          </cell>
          <cell r="H26">
            <v>1557</v>
          </cell>
          <cell r="K26">
            <v>2475</v>
          </cell>
        </row>
        <row r="27">
          <cell r="B27">
            <v>50</v>
          </cell>
          <cell r="C27">
            <v>2410</v>
          </cell>
          <cell r="D27">
            <v>15820</v>
          </cell>
          <cell r="E27">
            <v>1460</v>
          </cell>
          <cell r="F27">
            <v>1000</v>
          </cell>
          <cell r="G27">
            <v>550</v>
          </cell>
          <cell r="H27">
            <v>970</v>
          </cell>
          <cell r="K27">
            <v>1700</v>
          </cell>
        </row>
        <row r="28">
          <cell r="B28">
            <v>9</v>
          </cell>
          <cell r="C28">
            <v>18</v>
          </cell>
          <cell r="D28">
            <v>12</v>
          </cell>
          <cell r="E28">
            <v>39</v>
          </cell>
          <cell r="F28">
            <v>16</v>
          </cell>
          <cell r="G28">
            <v>8</v>
          </cell>
          <cell r="H28">
            <v>11</v>
          </cell>
          <cell r="K28">
            <v>4</v>
          </cell>
        </row>
        <row r="29">
          <cell r="B29">
            <v>3010</v>
          </cell>
          <cell r="C29">
            <v>3786</v>
          </cell>
          <cell r="D29">
            <v>7092</v>
          </cell>
          <cell r="E29">
            <v>4575</v>
          </cell>
          <cell r="F29">
            <v>5368</v>
          </cell>
          <cell r="G29">
            <v>3904</v>
          </cell>
          <cell r="H29">
            <v>2368</v>
          </cell>
          <cell r="K29">
            <v>6110</v>
          </cell>
        </row>
        <row r="33">
          <cell r="G33">
            <v>0</v>
          </cell>
          <cell r="H33">
            <v>0</v>
          </cell>
        </row>
        <row r="34">
          <cell r="E34">
            <v>14520</v>
          </cell>
          <cell r="F34">
            <v>0</v>
          </cell>
          <cell r="H34">
            <v>0</v>
          </cell>
          <cell r="K34">
            <v>5000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view="pageBreakPreview" zoomScaleNormal="100" zoomScaleSheetLayoutView="100" workbookViewId="0">
      <selection activeCell="F52" sqref="F52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1" style="4" customWidth="1"/>
    <col min="4" max="4" width="15.42578125" style="4" customWidth="1"/>
    <col min="5" max="5" width="13.28515625" style="4" customWidth="1"/>
    <col min="6" max="6" width="13.85546875" style="4" customWidth="1"/>
    <col min="7" max="7" width="12.42578125" style="4" customWidth="1"/>
    <col min="8" max="8" width="13.28515625" style="4" customWidth="1"/>
    <col min="9" max="9" width="12.85546875" style="4" customWidth="1"/>
    <col min="10" max="10" width="12.42578125" style="4" customWidth="1"/>
    <col min="11" max="11" width="12.5703125" style="18" customWidth="1"/>
    <col min="12" max="12" width="12.42578125" style="4" customWidth="1"/>
    <col min="13" max="13" width="13.5703125" style="4" customWidth="1"/>
    <col min="14" max="14" width="12.85546875" style="4" customWidth="1"/>
    <col min="15" max="15" width="13.7109375" style="4" customWidth="1"/>
    <col min="16" max="16" width="15.5703125" style="4" customWidth="1"/>
    <col min="17" max="17" width="12.28515625" style="4" customWidth="1"/>
    <col min="18" max="18" width="27" style="4" bestFit="1" customWidth="1"/>
    <col min="19" max="19" width="10.5703125" style="4" hidden="1" customWidth="1"/>
    <col min="20" max="20" width="15.28515625" style="4" customWidth="1"/>
    <col min="21" max="16384" width="9.140625" style="4"/>
  </cols>
  <sheetData>
    <row r="1" spans="1:20" x14ac:dyDescent="0.25">
      <c r="A1" s="1" t="s">
        <v>52</v>
      </c>
      <c r="B1" s="1"/>
      <c r="C1" s="1"/>
      <c r="D1" s="1"/>
      <c r="E1" s="1"/>
      <c r="F1" s="1"/>
    </row>
    <row r="2" spans="1:20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</row>
    <row r="3" spans="1:20" x14ac:dyDescent="0.25">
      <c r="A3" s="14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  <c r="P3" s="14"/>
      <c r="Q3" s="14"/>
    </row>
    <row r="4" spans="1:20" x14ac:dyDescent="0.25">
      <c r="A4" s="22">
        <v>1</v>
      </c>
      <c r="B4" s="23">
        <v>40110</v>
      </c>
      <c r="C4" s="22" t="s">
        <v>31</v>
      </c>
      <c r="D4" s="8">
        <f>'[1]TOTALI 2023'!$B$3</f>
        <v>36517.94</v>
      </c>
      <c r="E4" s="8">
        <f>'[1]TOTALI 2023'!$C$3</f>
        <v>23727.839999999997</v>
      </c>
      <c r="F4" s="8">
        <f>'[1]TOTALI 2023'!$D$3</f>
        <v>40184.560000000005</v>
      </c>
      <c r="G4" s="8">
        <f>'[1]TOTALI 2023'!$E$3</f>
        <v>66061.77</v>
      </c>
      <c r="H4" s="8">
        <f>'[1]TOTALI 2023'!$F$3</f>
        <v>143432.54000000004</v>
      </c>
      <c r="I4" s="8">
        <f>'[1]TOTALI 2023'!$G$3</f>
        <v>29531.649999999998</v>
      </c>
      <c r="J4" s="8">
        <f>'[1]TOTALI 2023'!$H$3</f>
        <v>37147.800000000003</v>
      </c>
      <c r="K4" s="8">
        <f>'[1]GUSHT 2023'!$L$2</f>
        <v>84157.330000000016</v>
      </c>
      <c r="L4" s="8">
        <f>'[1]SHTATOR 2023'!$L$2</f>
        <v>51350.270000000004</v>
      </c>
      <c r="M4" s="8">
        <f>'[1]TOTALI 2023'!$K$3</f>
        <v>43375.63</v>
      </c>
      <c r="N4" s="8">
        <f>'[1]NENTOR 2023'!$L$2</f>
        <v>18914.309999999998</v>
      </c>
      <c r="O4" s="8">
        <f>'[1]DHJETOR 2023'!$L$2</f>
        <v>47389.510000000009</v>
      </c>
      <c r="P4" s="8">
        <f t="shared" ref="P4:P35" si="0">D4+E4+F4+G4+H4+I4+J4+K4+L4+M4+N4+O4</f>
        <v>621791.15000000014</v>
      </c>
      <c r="Q4" s="8">
        <f>P4/P36*100</f>
        <v>32.72895528882627</v>
      </c>
      <c r="R4" s="19"/>
      <c r="T4" s="2"/>
    </row>
    <row r="5" spans="1:20" x14ac:dyDescent="0.25">
      <c r="A5" s="22">
        <v>2</v>
      </c>
      <c r="B5" s="23">
        <v>50001</v>
      </c>
      <c r="C5" s="22" t="s">
        <v>32</v>
      </c>
      <c r="D5" s="8">
        <f>'[1]TOTALI 2023'!$B$4</f>
        <v>6690</v>
      </c>
      <c r="E5" s="8">
        <f>'[1]TOTALI 2023'!$C$4</f>
        <v>5780</v>
      </c>
      <c r="F5" s="8">
        <f>'[1]TOTALI 2023'!$D$4</f>
        <v>6975</v>
      </c>
      <c r="G5" s="8">
        <f>'[1]TOTALI 2023'!$E$4</f>
        <v>4705</v>
      </c>
      <c r="H5" s="8">
        <f>'[1]TOTALI 2023'!$F$4</f>
        <v>6555</v>
      </c>
      <c r="I5" s="8">
        <f>'[1]TOTALI 2023'!$G$4</f>
        <v>7620</v>
      </c>
      <c r="J5" s="8">
        <f>'[1]TOTALI 2023'!$H$4</f>
        <v>7879</v>
      </c>
      <c r="K5" s="8">
        <f>'[1]GUSHT 2023'!$L$3</f>
        <v>9560</v>
      </c>
      <c r="L5" s="8">
        <f>'[1]SHTATOR 2023'!$L$3</f>
        <v>7515</v>
      </c>
      <c r="M5" s="8">
        <f>'[1]TOTALI 2023'!$K$4</f>
        <v>7880</v>
      </c>
      <c r="N5" s="8">
        <f>'[1]NENTOR 2023'!$L$3</f>
        <v>7360.5</v>
      </c>
      <c r="O5" s="8">
        <f>'[1]DHJETOR 2023'!$L$3</f>
        <v>7530</v>
      </c>
      <c r="P5" s="8">
        <f t="shared" si="0"/>
        <v>86049.5</v>
      </c>
      <c r="Q5" s="8">
        <f>P5/P36*100</f>
        <v>4.5293507926670484</v>
      </c>
      <c r="R5" s="19"/>
      <c r="T5" s="11"/>
    </row>
    <row r="6" spans="1:20" x14ac:dyDescent="0.25">
      <c r="A6" s="22">
        <v>3</v>
      </c>
      <c r="B6" s="23">
        <v>50009</v>
      </c>
      <c r="C6" s="22" t="s">
        <v>33</v>
      </c>
      <c r="D6" s="8">
        <f>'[1]TOTALI 2023'!$B$5</f>
        <v>1882.8200000000002</v>
      </c>
      <c r="E6" s="8">
        <f>'[1]TOTALI 2023'!$C$5</f>
        <v>74809.17</v>
      </c>
      <c r="F6" s="8">
        <f>'[1]TOTALI 2023'!$D$5</f>
        <v>36440.559999999998</v>
      </c>
      <c r="G6" s="8">
        <f>'[1]TOTALI 2023'!$E$5</f>
        <v>15117.49</v>
      </c>
      <c r="H6" s="8">
        <f>'[1]TOTALI 2023'!$F$5</f>
        <v>4619.8100000000004</v>
      </c>
      <c r="I6" s="8">
        <f>'[1]TOTALI 2023'!$G$5</f>
        <v>15280.329999999998</v>
      </c>
      <c r="J6" s="8">
        <f>'[1]TOTALI 2023'!$H$5</f>
        <v>86070.51</v>
      </c>
      <c r="K6" s="8">
        <f>'[1]GUSHT 2023'!$L$4</f>
        <v>18369.8</v>
      </c>
      <c r="L6" s="8">
        <f>'[1]SHTATOR 2023'!$L$4</f>
        <v>13193.760000000002</v>
      </c>
      <c r="M6" s="8">
        <f>'[1]TOTALI 2023'!$K$5</f>
        <v>5146.1399999999994</v>
      </c>
      <c r="N6" s="8">
        <f>'[1]NENTOR 2023'!$L$4</f>
        <v>23853.279999999999</v>
      </c>
      <c r="O6" s="8">
        <f>'[1]DHJETOR 2023'!$L$4</f>
        <v>8498.9700000000012</v>
      </c>
      <c r="P6" s="8">
        <f t="shared" si="0"/>
        <v>303282.64</v>
      </c>
      <c r="Q6" s="8">
        <f>P6/P36*100</f>
        <v>15.963758835160636</v>
      </c>
      <c r="R6" s="19"/>
    </row>
    <row r="7" spans="1:20" x14ac:dyDescent="0.25">
      <c r="A7" s="22">
        <v>4</v>
      </c>
      <c r="B7" s="23">
        <v>50013</v>
      </c>
      <c r="C7" s="22" t="s">
        <v>34</v>
      </c>
      <c r="D7" s="8">
        <f>'[1]TOTALI 2023'!$B$6</f>
        <v>32</v>
      </c>
      <c r="E7" s="8">
        <f>'[1]TOTALI 2023'!$C$6</f>
        <v>9</v>
      </c>
      <c r="F7" s="8">
        <f>'[1]TOTALI 2023'!$D$6</f>
        <v>126</v>
      </c>
      <c r="G7" s="8">
        <f>'[1]TOTALI 2023'!$E$6</f>
        <v>20</v>
      </c>
      <c r="H7" s="8">
        <f>'[1]TOTALI 2023'!$F$6</f>
        <v>53</v>
      </c>
      <c r="I7" s="8">
        <f>'[1]TOTALI 2023'!$G$6</f>
        <v>91</v>
      </c>
      <c r="J7" s="8">
        <f>'[1]TOTALI 2023'!$H$6</f>
        <v>70</v>
      </c>
      <c r="K7" s="8">
        <f>'[1]GUSHT 2023'!$L$5</f>
        <v>136</v>
      </c>
      <c r="L7" s="8">
        <f>'[1]SHTATOR 2023'!$L$5</f>
        <v>68</v>
      </c>
      <c r="M7" s="8">
        <f>'[1]TOTALI 2023'!$K$6</f>
        <v>14</v>
      </c>
      <c r="N7" s="8">
        <f>'[1]NENTOR 2023'!$L$5</f>
        <v>11</v>
      </c>
      <c r="O7" s="8">
        <f>'[1]DHJETOR 2023'!$L$5</f>
        <v>50</v>
      </c>
      <c r="P7" s="8">
        <f t="shared" si="0"/>
        <v>680</v>
      </c>
      <c r="Q7" s="8">
        <f>P7/P36*100</f>
        <v>3.5792869674008479E-2</v>
      </c>
      <c r="R7" s="19"/>
    </row>
    <row r="8" spans="1:20" x14ac:dyDescent="0.25">
      <c r="A8" s="22">
        <v>5</v>
      </c>
      <c r="B8" s="23">
        <v>50014</v>
      </c>
      <c r="C8" s="22" t="s">
        <v>35</v>
      </c>
      <c r="D8" s="8">
        <f>'[1]TOTALI 2023'!$B$7</f>
        <v>0</v>
      </c>
      <c r="E8" s="8">
        <f>'[1]TOTALI 2023'!$C$7</f>
        <v>0</v>
      </c>
      <c r="F8" s="8">
        <f>'[1]TOTALI 2023'!$D$7</f>
        <v>0</v>
      </c>
      <c r="G8" s="8">
        <f>'[1]TOTALI 2023'!$E$7</f>
        <v>40</v>
      </c>
      <c r="H8" s="8">
        <f>'[1]TOTALI 2023'!$F$7</f>
        <v>0</v>
      </c>
      <c r="I8" s="8">
        <f>'[1]TOTALI 2023'!$G$7</f>
        <v>50</v>
      </c>
      <c r="J8" s="8">
        <f>'[1]TOTALI 2023'!$H$7</f>
        <v>1</v>
      </c>
      <c r="K8" s="8">
        <f>'[1]GUSHT 2023'!$L$6</f>
        <v>0</v>
      </c>
      <c r="L8" s="8">
        <f>'[1]SHTATOR 2023'!$L$6</f>
        <v>0</v>
      </c>
      <c r="M8" s="8">
        <f>'[1]TOTALI 2023'!$K$7</f>
        <v>0</v>
      </c>
      <c r="N8" s="8">
        <f>'[1]NENTOR 2023'!$L$6</f>
        <v>0</v>
      </c>
      <c r="O8" s="8">
        <f>'[1]DHJETOR 2023'!$L$6</f>
        <v>0</v>
      </c>
      <c r="P8" s="8">
        <f t="shared" si="0"/>
        <v>91</v>
      </c>
      <c r="Q8" s="8">
        <f>P8/P36*100</f>
        <v>4.7899281475511351E-3</v>
      </c>
      <c r="R8" s="19"/>
    </row>
    <row r="9" spans="1:20" s="20" customFormat="1" x14ac:dyDescent="0.25">
      <c r="A9" s="22">
        <v>6</v>
      </c>
      <c r="B9" s="23">
        <v>50015</v>
      </c>
      <c r="C9" s="22" t="s">
        <v>36</v>
      </c>
      <c r="D9" s="8">
        <f>'[1]TOTALI 2023'!$B$8</f>
        <v>0</v>
      </c>
      <c r="E9" s="8">
        <f>'[1]TOTALI 2023'!$C$8</f>
        <v>55</v>
      </c>
      <c r="F9" s="8">
        <f>'[1]TOTALI 2023'!$D$8</f>
        <v>113</v>
      </c>
      <c r="G9" s="8">
        <f>'[1]TOTALI 2023'!$E$8</f>
        <v>0</v>
      </c>
      <c r="H9" s="8">
        <f>'[1]TOTALI 2023'!$F$8</f>
        <v>116</v>
      </c>
      <c r="I9" s="8">
        <f>'[1]TOTALI 2023'!$G$8</f>
        <v>123</v>
      </c>
      <c r="J9" s="8">
        <f>'[1]TOTALI 2023'!$H$8</f>
        <v>110</v>
      </c>
      <c r="K9" s="8">
        <f>'[1]GUSHT 2023'!$L$7</f>
        <v>342</v>
      </c>
      <c r="L9" s="8">
        <f>'[1]SHTATOR 2023'!$L$7</f>
        <v>112</v>
      </c>
      <c r="M9" s="8">
        <f>'[1]TOTALI 2023'!$K$8</f>
        <v>280</v>
      </c>
      <c r="N9" s="8">
        <f>'[1]NENTOR 2023'!$L$7</f>
        <v>113</v>
      </c>
      <c r="O9" s="8">
        <f>'[1]DHJETOR 2023'!$L$7</f>
        <v>55</v>
      </c>
      <c r="P9" s="8">
        <f t="shared" si="0"/>
        <v>1419</v>
      </c>
      <c r="Q9" s="8">
        <f>P9/P36*100</f>
        <v>7.4691297157967698E-2</v>
      </c>
      <c r="R9" s="19"/>
    </row>
    <row r="10" spans="1:20" x14ac:dyDescent="0.25">
      <c r="A10" s="22">
        <v>7</v>
      </c>
      <c r="B10" s="23">
        <v>50016</v>
      </c>
      <c r="C10" s="22" t="s">
        <v>37</v>
      </c>
      <c r="D10" s="8">
        <f>'[1]TOTALI 2023'!$B$9</f>
        <v>3274</v>
      </c>
      <c r="E10" s="8">
        <f>'[1]TOTALI 2023'!$C$9</f>
        <v>2866</v>
      </c>
      <c r="F10" s="8">
        <f>'[1]TOTALI 2023'!$D$9</f>
        <v>3231</v>
      </c>
      <c r="G10" s="8">
        <f>'[1]TOTALI 2023'!$E$9</f>
        <v>2738</v>
      </c>
      <c r="H10" s="8">
        <f>'[1]TOTALI 2023'!$F$9</f>
        <v>4205</v>
      </c>
      <c r="I10" s="8">
        <f>'[1]TOTALI 2023'!$G$9</f>
        <v>3383</v>
      </c>
      <c r="J10" s="8">
        <f>'[1]TOTALI 2023'!$H$9</f>
        <v>4294</v>
      </c>
      <c r="K10" s="8">
        <f>'[1]GUSHT 2023'!$L$8</f>
        <v>5501</v>
      </c>
      <c r="L10" s="8">
        <f>'[1]SHTATOR 2023'!$L$8</f>
        <v>3497</v>
      </c>
      <c r="M10" s="8">
        <f>'[1]TOTALI 2023'!$K$9</f>
        <v>3381</v>
      </c>
      <c r="N10" s="8">
        <f>'[1]NENTOR 2023'!$L$8</f>
        <v>3000</v>
      </c>
      <c r="O10" s="8">
        <f>'[1]DHJETOR 2023'!$L$8</f>
        <v>2958</v>
      </c>
      <c r="P10" s="8">
        <f t="shared" si="0"/>
        <v>42328</v>
      </c>
      <c r="Q10" s="8">
        <f>P10/P36*100</f>
        <v>2.2280008640609283</v>
      </c>
      <c r="R10" s="19"/>
    </row>
    <row r="11" spans="1:20" x14ac:dyDescent="0.25">
      <c r="A11" s="22">
        <v>8</v>
      </c>
      <c r="B11" s="23">
        <v>50017</v>
      </c>
      <c r="C11" s="22" t="s">
        <v>38</v>
      </c>
      <c r="D11" s="8">
        <f>'[1]TOTALI 2023'!$B$10</f>
        <v>372</v>
      </c>
      <c r="E11" s="8">
        <f>'[1]TOTALI 2023'!$C$10</f>
        <v>0</v>
      </c>
      <c r="F11" s="8">
        <f>'[1]TOTALI 2023'!$D$10</f>
        <v>464</v>
      </c>
      <c r="G11" s="8">
        <f>'[1]TOTALI 2023'!$E$10</f>
        <v>340</v>
      </c>
      <c r="H11" s="8">
        <f>'[1]TOTALI 2023'!$F$10</f>
        <v>300</v>
      </c>
      <c r="I11" s="8">
        <f>'[1]TOTALI 2023'!$G$10</f>
        <v>592</v>
      </c>
      <c r="J11" s="8">
        <f>'[1]TOTALI 2023'!$H$10</f>
        <v>400</v>
      </c>
      <c r="K11" s="8">
        <f>'[1]GUSHT 2023'!$L$9</f>
        <v>1540</v>
      </c>
      <c r="L11" s="8">
        <f>'[1]SHTATOR 2023'!$L$9</f>
        <v>846</v>
      </c>
      <c r="M11" s="8">
        <f>'[1]TOTALI 2023'!$K$10</f>
        <v>400</v>
      </c>
      <c r="N11" s="8">
        <f>'[1]NENTOR 2023'!$L$9</f>
        <v>420</v>
      </c>
      <c r="O11" s="8">
        <f>'[1]DHJETOR 2023'!$L$9</f>
        <v>1748</v>
      </c>
      <c r="P11" s="8">
        <f t="shared" si="0"/>
        <v>7422</v>
      </c>
      <c r="Q11" s="8">
        <f>P11/P36*100</f>
        <v>0.39066864517719257</v>
      </c>
      <c r="R11" s="19"/>
    </row>
    <row r="12" spans="1:20" x14ac:dyDescent="0.25">
      <c r="A12" s="22">
        <v>9</v>
      </c>
      <c r="B12" s="23">
        <v>50019</v>
      </c>
      <c r="C12" s="22" t="s">
        <v>39</v>
      </c>
      <c r="D12" s="8">
        <f>'[1]TOTALI 2023'!$B$11</f>
        <v>362.6</v>
      </c>
      <c r="E12" s="8">
        <f>'[1]TOTALI 2023'!$C$11</f>
        <v>312.89999999999998</v>
      </c>
      <c r="F12" s="8">
        <f>'[1]TOTALI 2023'!$D$11</f>
        <v>147.1</v>
      </c>
      <c r="G12" s="8">
        <f>'[1]TOTALI 2023'!$E$11</f>
        <v>107.41</v>
      </c>
      <c r="H12" s="8">
        <f>'[1]TOTALI 2023'!$F$11</f>
        <v>257.8</v>
      </c>
      <c r="I12" s="8">
        <f>'[1]TOTALI 2023'!$G$11</f>
        <v>93.9</v>
      </c>
      <c r="J12" s="8">
        <f>'[1]TOTALI 2023'!$H$11</f>
        <v>101.89999999999999</v>
      </c>
      <c r="K12" s="8">
        <f>'[1]GUSHT 2023'!$L$10</f>
        <v>156.5</v>
      </c>
      <c r="L12" s="8">
        <f>'[1]SHTATOR 2023'!$L$10</f>
        <v>65.510000000000005</v>
      </c>
      <c r="M12" s="8">
        <f>'[1]TOTALI 2023'!$K$11</f>
        <v>89.300000000000011</v>
      </c>
      <c r="N12" s="8">
        <f>'[1]NENTOR 2023'!$L$10</f>
        <v>140.80000000000001</v>
      </c>
      <c r="O12" s="8">
        <f>'[1]DHJETOR 2023'!$L$10</f>
        <v>532.9</v>
      </c>
      <c r="P12" s="8">
        <f t="shared" si="0"/>
        <v>2368.62</v>
      </c>
      <c r="Q12" s="8">
        <f>P12/P36*100</f>
        <v>0.12467603965772055</v>
      </c>
      <c r="R12" s="19"/>
    </row>
    <row r="13" spans="1:20" x14ac:dyDescent="0.25">
      <c r="A13" s="22">
        <v>10</v>
      </c>
      <c r="B13" s="23">
        <v>50024</v>
      </c>
      <c r="C13" s="22" t="s">
        <v>58</v>
      </c>
      <c r="D13" s="8">
        <v>0</v>
      </c>
      <c r="E13" s="8">
        <v>0</v>
      </c>
      <c r="F13" s="8">
        <v>0</v>
      </c>
      <c r="G13" s="8">
        <v>0</v>
      </c>
      <c r="H13" s="8">
        <f>'[1]TOTALI 2023'!$F$12</f>
        <v>72</v>
      </c>
      <c r="I13" s="8">
        <f>'[1]TOTALI 2023'!$G$12</f>
        <v>108</v>
      </c>
      <c r="J13" s="8">
        <f>'[1]TOTALI 2023'!$H$12</f>
        <v>90</v>
      </c>
      <c r="K13" s="8">
        <f>'[1]GUSHT 2023'!$L$11</f>
        <v>176</v>
      </c>
      <c r="L13" s="8">
        <f>'[1]SHTATOR 2023'!$L$11</f>
        <v>144</v>
      </c>
      <c r="M13" s="8">
        <f>'[1]TOTALI 2023'!$K$12</f>
        <v>140</v>
      </c>
      <c r="N13" s="8">
        <f>'[1]NENTOR 2023'!$L$11</f>
        <v>90</v>
      </c>
      <c r="O13" s="8">
        <f>'[1]DHJETOR 2023'!$L$11</f>
        <v>72</v>
      </c>
      <c r="P13" s="8">
        <f>D13+E13+F13+G13+H13+I13+J13+K13+L13+M13+N13+O13</f>
        <v>892</v>
      </c>
      <c r="Q13" s="8">
        <f>P13/P36*100</f>
        <v>4.6951823160611125E-2</v>
      </c>
      <c r="R13" s="19"/>
    </row>
    <row r="14" spans="1:20" s="18" customFormat="1" x14ac:dyDescent="0.25">
      <c r="A14" s="22">
        <v>11</v>
      </c>
      <c r="B14" s="23">
        <v>50026</v>
      </c>
      <c r="C14" s="22" t="s">
        <v>54</v>
      </c>
      <c r="D14" s="8">
        <f>'[1]TOTALI 2023'!$B$13</f>
        <v>0</v>
      </c>
      <c r="E14" s="8">
        <f>'[1]TOTALI 2023'!$C$13</f>
        <v>1447.9199999999998</v>
      </c>
      <c r="F14" s="8">
        <f>'[1]TOTALI 2023'!$D$13</f>
        <v>1474.1599999999999</v>
      </c>
      <c r="G14" s="8">
        <f>'[1]TOTALI 2023'!$E$13</f>
        <v>346.07</v>
      </c>
      <c r="H14" s="8">
        <f>'[1]TOTALI 2023'!$F$13</f>
        <v>253</v>
      </c>
      <c r="I14" s="8">
        <f>'[1]TOTALI 2023'!$G$13</f>
        <v>0</v>
      </c>
      <c r="J14" s="8">
        <f>'[1]TOTALI 2023'!$H$13</f>
        <v>167.5</v>
      </c>
      <c r="K14" s="8">
        <f>'[1]GUSHT 2023'!$L$12</f>
        <v>2555.34</v>
      </c>
      <c r="L14" s="8">
        <f>'[1]SHTATOR 2023'!$L$12</f>
        <v>494</v>
      </c>
      <c r="M14" s="8">
        <f>'[1]TOTALI 2023'!$K$13</f>
        <v>0</v>
      </c>
      <c r="N14" s="8">
        <f>'[1]NENTOR 2023'!$L$12</f>
        <v>0</v>
      </c>
      <c r="O14" s="8">
        <f>'[1]DHJETOR 2023'!$L$12</f>
        <v>1428.8200000000002</v>
      </c>
      <c r="P14" s="8">
        <f>D14+E14+F14+G14+H14+I14+J14+K14+L14+M14+N14+O14</f>
        <v>8166.8099999999995</v>
      </c>
      <c r="Q14" s="8">
        <f>P14/P36*100</f>
        <v>0.42987289115057231</v>
      </c>
      <c r="R14" s="19"/>
    </row>
    <row r="15" spans="1:20" s="18" customFormat="1" x14ac:dyDescent="0.25">
      <c r="A15" s="22">
        <v>12</v>
      </c>
      <c r="B15" s="23">
        <v>50032</v>
      </c>
      <c r="C15" s="22" t="s">
        <v>53</v>
      </c>
      <c r="D15" s="8">
        <f>'[1]TOTALI 2023'!$B$14</f>
        <v>1389</v>
      </c>
      <c r="E15" s="8">
        <f>'[1]TOTALI 2023'!$C$14</f>
        <v>1217</v>
      </c>
      <c r="F15" s="8">
        <f>'[1]TOTALI 2023'!$D$14</f>
        <v>2476</v>
      </c>
      <c r="G15" s="8">
        <f>'[1]TOTALI 2023'!$E$14</f>
        <v>1139</v>
      </c>
      <c r="H15" s="8">
        <f>'[1]TOTALI 2023'!$F$14</f>
        <v>1715</v>
      </c>
      <c r="I15" s="8">
        <f>'[1]TOTALI 2023'!$G$14</f>
        <v>1200</v>
      </c>
      <c r="J15" s="8">
        <f>'[1]TOTALI 2023'!$H$14</f>
        <v>1906</v>
      </c>
      <c r="K15" s="8">
        <f>'[1]GUSHT 2023'!$L$14</f>
        <v>2203</v>
      </c>
      <c r="L15" s="8">
        <f>'[1]SHTATOR 2023'!$L$14</f>
        <v>1586</v>
      </c>
      <c r="M15" s="8">
        <f>'[1]TOTALI 2023'!$K$14</f>
        <v>1845</v>
      </c>
      <c r="N15" s="8">
        <f>'[1]NENTOR 2023'!$L$14</f>
        <v>2768</v>
      </c>
      <c r="O15" s="8">
        <f>'[1]DHJETOR 2023'!$L$14</f>
        <v>1278</v>
      </c>
      <c r="P15" s="8">
        <f>D15+E15+F15+G15+H15+I15+J15+K15+L15+M15+N15+O15</f>
        <v>20722</v>
      </c>
      <c r="Q15" s="8">
        <f>P15/P36*100</f>
        <v>1.0907350667423585</v>
      </c>
      <c r="R15" s="19"/>
    </row>
    <row r="16" spans="1:20" x14ac:dyDescent="0.25">
      <c r="A16" s="22">
        <v>13</v>
      </c>
      <c r="B16" s="23">
        <v>50103</v>
      </c>
      <c r="C16" s="22" t="s">
        <v>40</v>
      </c>
      <c r="D16" s="8">
        <f>'[1]TOTALI 2023'!$B$15</f>
        <v>0</v>
      </c>
      <c r="E16" s="8">
        <f>'[1]TOTALI 2023'!$C$15</f>
        <v>345</v>
      </c>
      <c r="F16" s="8">
        <f>'[1]TOTALI 2023'!$D$15</f>
        <v>0</v>
      </c>
      <c r="G16" s="8">
        <v>0</v>
      </c>
      <c r="H16" s="8">
        <f>'[1]TOTALI 2023'!$F$15</f>
        <v>0</v>
      </c>
      <c r="I16" s="8">
        <f>'[1]TOTALI 2023'!$G$15</f>
        <v>0</v>
      </c>
      <c r="J16" s="8">
        <f>'[1]TOTALI 2023'!$H$15</f>
        <v>0</v>
      </c>
      <c r="K16" s="8">
        <f>'[1]TOTALI 2023'!$I$15</f>
        <v>0</v>
      </c>
      <c r="L16" s="8">
        <f>'[1]SHTATOR 2023'!$L$15</f>
        <v>500</v>
      </c>
      <c r="M16" s="8">
        <f>'[1]TOTALI 2023'!$K$15</f>
        <v>0</v>
      </c>
      <c r="N16" s="8">
        <f>'[1]NENTOR 2023'!$L$15</f>
        <v>0</v>
      </c>
      <c r="O16" s="8">
        <f>'[1]DHJETOR 2023'!$L$15</f>
        <v>0</v>
      </c>
      <c r="P16" s="8">
        <f>SUM(D16:O16)</f>
        <v>845</v>
      </c>
      <c r="Q16" s="8">
        <f>P16/P36*100</f>
        <v>4.4477904227260542E-2</v>
      </c>
      <c r="R16" s="19"/>
    </row>
    <row r="17" spans="1:20" s="18" customFormat="1" x14ac:dyDescent="0.25">
      <c r="A17" s="22">
        <v>14</v>
      </c>
      <c r="B17" s="23">
        <v>50104</v>
      </c>
      <c r="C17" s="22" t="s">
        <v>41</v>
      </c>
      <c r="D17" s="8">
        <f>'[1]TOTALI 2023'!$B$16</f>
        <v>5500</v>
      </c>
      <c r="E17" s="8">
        <f>'[1]TOTALI 2023'!$C$16</f>
        <v>150</v>
      </c>
      <c r="F17" s="8">
        <f>'[1]TOTALI 2023'!$D$16</f>
        <v>2442.23</v>
      </c>
      <c r="G17" s="8">
        <f>'[1]TOTALI 2023'!$E$16</f>
        <v>230</v>
      </c>
      <c r="H17" s="8">
        <f>'[1]TOTALI 2023'!$F$16</f>
        <v>115</v>
      </c>
      <c r="I17" s="8">
        <f>'[1]TOTALI 2023'!$G$16</f>
        <v>1200</v>
      </c>
      <c r="J17" s="8">
        <f>'[1]TOTALI 2023'!$H$16</f>
        <v>415.4</v>
      </c>
      <c r="K17" s="8">
        <f>'[1]GUSHT 2023'!$L$16</f>
        <v>650</v>
      </c>
      <c r="L17" s="8">
        <f>'[1]SHTATOR 2023'!$L$16</f>
        <v>430</v>
      </c>
      <c r="M17" s="8">
        <f>'[1]TOTALI 2023'!$K$16</f>
        <v>560</v>
      </c>
      <c r="N17" s="8">
        <f>'[1]NENTOR 2023'!$L$16</f>
        <v>500</v>
      </c>
      <c r="O17" s="8">
        <f>'[1]DHJETOR 2023'!$L$16</f>
        <v>230</v>
      </c>
      <c r="P17" s="8">
        <f t="shared" si="0"/>
        <v>12422.63</v>
      </c>
      <c r="Q17" s="8">
        <f>P17/P36*100</f>
        <v>0.65388467146827645</v>
      </c>
      <c r="R17" s="19"/>
    </row>
    <row r="18" spans="1:20" s="18" customFormat="1" x14ac:dyDescent="0.25">
      <c r="A18" s="22">
        <v>15</v>
      </c>
      <c r="B18" s="23">
        <v>50205</v>
      </c>
      <c r="C18" s="22" t="s">
        <v>42</v>
      </c>
      <c r="D18" s="8">
        <f>'[1]TOTALI 2023'!$B$17</f>
        <v>233</v>
      </c>
      <c r="E18" s="8">
        <f>'[1]TOTALI 2023'!$C$17</f>
        <v>465</v>
      </c>
      <c r="F18" s="8">
        <f>'[1]TOTALI 2023'!$D$17</f>
        <v>928.5</v>
      </c>
      <c r="G18" s="8">
        <f>'[1]TOTALI 2023'!$E$17</f>
        <v>80</v>
      </c>
      <c r="H18" s="8">
        <f>'[1]TOTALI 2023'!$F$17</f>
        <v>1345</v>
      </c>
      <c r="I18" s="8">
        <f>'[1]TOTALI 2023'!$G$17</f>
        <v>218</v>
      </c>
      <c r="J18" s="8">
        <f>'[1]TOTALI 2023'!$H$17</f>
        <v>640</v>
      </c>
      <c r="K18" s="8">
        <f>'[1]GUSHT 2023'!$L$17</f>
        <v>100</v>
      </c>
      <c r="L18" s="8">
        <f>'[1]SHTATOR 2023'!$L$17</f>
        <v>2104.1</v>
      </c>
      <c r="M18" s="8">
        <f>'[1]TOTALI 2023'!$K$17</f>
        <v>575</v>
      </c>
      <c r="N18" s="8">
        <f>'[1]NENTOR 2023'!$L$17</f>
        <v>835</v>
      </c>
      <c r="O18" s="8">
        <f>'[1]DHJETOR 2023'!$L$17</f>
        <v>516</v>
      </c>
      <c r="P18" s="8">
        <f t="shared" si="0"/>
        <v>8039.6</v>
      </c>
      <c r="Q18" s="8">
        <f>P18/P36*100</f>
        <v>0.42317699269288034</v>
      </c>
      <c r="R18" s="19"/>
    </row>
    <row r="19" spans="1:20" s="21" customFormat="1" x14ac:dyDescent="0.25">
      <c r="A19" s="22">
        <v>16</v>
      </c>
      <c r="B19" s="23">
        <v>50029</v>
      </c>
      <c r="C19" s="22" t="s">
        <v>43</v>
      </c>
      <c r="D19" s="8">
        <f>'[1]TOTALI 2023'!$B$18</f>
        <v>4040</v>
      </c>
      <c r="E19" s="8">
        <f>'[1]TOTALI 2023'!$C$18</f>
        <v>4660</v>
      </c>
      <c r="F19" s="8">
        <f>'[1]TOTALI 2023'!$D$18</f>
        <v>9740</v>
      </c>
      <c r="G19" s="8">
        <f>'[1]TOTALI 2023'!$E$18</f>
        <v>5760</v>
      </c>
      <c r="H19" s="8">
        <f>'[1]TOTALI 2023'!$F$18</f>
        <v>9817.5</v>
      </c>
      <c r="I19" s="8">
        <f>'[1]TOTALI 2023'!$G$18</f>
        <v>4633.1000000000004</v>
      </c>
      <c r="J19" s="8">
        <f>'[1]TOTALI 2023'!$H$18</f>
        <v>3155</v>
      </c>
      <c r="K19" s="8">
        <f>'[1]GUSHT 2023'!$L$13</f>
        <v>6820</v>
      </c>
      <c r="L19" s="8">
        <f>'[1]SHTATOR 2023'!$L$13</f>
        <v>2470</v>
      </c>
      <c r="M19" s="8">
        <f>'[1]TOTALI 2023'!$K$18</f>
        <v>2255</v>
      </c>
      <c r="N19" s="8">
        <f>'[1]NENTOR 2023'!$L$13</f>
        <v>1898</v>
      </c>
      <c r="O19" s="8">
        <f>'[1]DHJETOR 2023'!$L$13</f>
        <v>6270.5</v>
      </c>
      <c r="P19" s="8">
        <f t="shared" si="0"/>
        <v>61519.1</v>
      </c>
      <c r="Q19" s="8">
        <f>P19/P36*100</f>
        <v>3.2381546011210225</v>
      </c>
      <c r="R19" s="19"/>
    </row>
    <row r="20" spans="1:20" x14ac:dyDescent="0.25">
      <c r="A20" s="22">
        <v>17</v>
      </c>
      <c r="B20" s="23">
        <v>50401</v>
      </c>
      <c r="C20" s="22" t="s">
        <v>44</v>
      </c>
      <c r="D20" s="8">
        <f>'[1]TOTALI 2023'!$B$19</f>
        <v>0</v>
      </c>
      <c r="E20" s="8">
        <f>'[1]TOTALI 2023'!$C$19</f>
        <v>0</v>
      </c>
      <c r="F20" s="8">
        <v>0</v>
      </c>
      <c r="G20" s="8"/>
      <c r="H20" s="8">
        <f>'[1]TOTALI 2023'!$F$19</f>
        <v>0</v>
      </c>
      <c r="I20" s="8">
        <f>'[1]TOTALI 2023'!$G$19</f>
        <v>0</v>
      </c>
      <c r="J20" s="8">
        <f>'[1]TOTALI 2023'!$H$19</f>
        <v>0</v>
      </c>
      <c r="K20" s="8">
        <f>'[1]GUSHT 2023'!$L$18</f>
        <v>0</v>
      </c>
      <c r="L20" s="8">
        <f>'[1]SHTATOR 2023'!$L$18</f>
        <v>0</v>
      </c>
      <c r="M20" s="8">
        <f>'[1]TOTALI 2023'!$K$19</f>
        <v>0</v>
      </c>
      <c r="N20" s="8">
        <f>'[1]NENTOR 2023'!$L$18</f>
        <v>0</v>
      </c>
      <c r="O20" s="8">
        <f>'[1]DHJETOR 2023'!$L$18</f>
        <v>0</v>
      </c>
      <c r="P20" s="8">
        <f>SUM(D20:O20)</f>
        <v>0</v>
      </c>
      <c r="Q20" s="8">
        <f>P20/P36*100</f>
        <v>0</v>
      </c>
      <c r="R20" s="19"/>
    </row>
    <row r="21" spans="1:20" x14ac:dyDescent="0.25">
      <c r="A21" s="22">
        <v>18</v>
      </c>
      <c r="B21" s="23">
        <v>50403</v>
      </c>
      <c r="C21" s="22" t="s">
        <v>45</v>
      </c>
      <c r="D21" s="8">
        <f>'[1]TOTALI 2023'!$B$20</f>
        <v>0</v>
      </c>
      <c r="E21" s="8">
        <f>'[1]TOTALI 2023'!$C$20</f>
        <v>0</v>
      </c>
      <c r="F21" s="8">
        <v>0</v>
      </c>
      <c r="G21" s="8"/>
      <c r="H21" s="8">
        <f>'[1]TOTALI 2023'!$F$20</f>
        <v>0</v>
      </c>
      <c r="I21" s="8">
        <f>'[1]TOTALI 2023'!$G$20</f>
        <v>0</v>
      </c>
      <c r="J21" s="8">
        <f>'[1]TOTALI 2023'!$H$20</f>
        <v>0</v>
      </c>
      <c r="K21" s="8">
        <f>'[1]GUSHT 2023'!$L$19</f>
        <v>0</v>
      </c>
      <c r="L21" s="8">
        <f>'[1]SHTATOR 2023'!$L$19</f>
        <v>0</v>
      </c>
      <c r="M21" s="8">
        <f>'[1]TOTALI 2023'!$K$22</f>
        <v>0</v>
      </c>
      <c r="N21" s="8">
        <f>'[1]NENTOR 2023'!$L$19</f>
        <v>0</v>
      </c>
      <c r="O21" s="8">
        <f>'[1]DHJETOR 2023'!$L$19</f>
        <v>0</v>
      </c>
      <c r="P21" s="8">
        <f t="shared" si="0"/>
        <v>0</v>
      </c>
      <c r="Q21" s="8">
        <f>P21/P36*100</f>
        <v>0</v>
      </c>
      <c r="R21" s="19"/>
    </row>
    <row r="22" spans="1:20" x14ac:dyDescent="0.25">
      <c r="A22" s="6">
        <v>19</v>
      </c>
      <c r="B22" s="7">
        <v>50405</v>
      </c>
      <c r="C22" s="6" t="s">
        <v>46</v>
      </c>
      <c r="D22" s="8">
        <f>'[1]TOTALI 2023'!$B$21</f>
        <v>1383.03</v>
      </c>
      <c r="E22" s="3">
        <f>'[1]TOTALI 2023'!$C$21</f>
        <v>150</v>
      </c>
      <c r="F22" s="8">
        <f>'[1]TOTALI 2023'!$D$21</f>
        <v>1260</v>
      </c>
      <c r="G22" s="3">
        <f>'[1]TOTALI 2023'!$E$21</f>
        <v>50</v>
      </c>
      <c r="H22" s="3">
        <f>'[1]TOTALI 2023'!$F$21</f>
        <v>800</v>
      </c>
      <c r="I22" s="3">
        <f>'[1]TOTALI 2023'!$G$21</f>
        <v>1692.02</v>
      </c>
      <c r="J22" s="3">
        <f>'[1]TOTALI 2023'!$H$21</f>
        <v>2209.0299999999997</v>
      </c>
      <c r="K22" s="8">
        <f>'[1]GUSHT 2023'!$L$20</f>
        <v>1125</v>
      </c>
      <c r="L22" s="8">
        <f>'[1]SHTATOR 2023'!$L$20</f>
        <v>0</v>
      </c>
      <c r="M22" s="3">
        <f>'[1]TOTALI 2023'!$K$21</f>
        <v>1660</v>
      </c>
      <c r="N22" s="3">
        <f>'[1]NENTOR 2023'!$L$20</f>
        <v>0</v>
      </c>
      <c r="O22" s="3">
        <f>'[1]DHJETOR 2023'!$L$20</f>
        <v>890</v>
      </c>
      <c r="P22" s="8">
        <f t="shared" si="0"/>
        <v>11219.079999999998</v>
      </c>
      <c r="Q22" s="8">
        <f>P22/P36*100</f>
        <v>0.59053392397393389</v>
      </c>
      <c r="R22" s="2"/>
    </row>
    <row r="23" spans="1:20" x14ac:dyDescent="0.25">
      <c r="A23" s="6">
        <v>20</v>
      </c>
      <c r="B23" s="7">
        <v>50406</v>
      </c>
      <c r="C23" s="6" t="s">
        <v>47</v>
      </c>
      <c r="D23" s="8">
        <f>'[1]TOTALI 2023'!$B$22</f>
        <v>0</v>
      </c>
      <c r="E23" s="3">
        <f>'[1]TOTALI 2023'!$C$22</f>
        <v>0</v>
      </c>
      <c r="F23" s="8">
        <f>'[1]TOTALI 2023'!$D$22</f>
        <v>0</v>
      </c>
      <c r="G23" s="3"/>
      <c r="H23" s="3">
        <f>'[1]TOTALI 2023'!$F$22</f>
        <v>1030</v>
      </c>
      <c r="I23" s="3">
        <f>'[1]TOTALI 2023'!$G$22</f>
        <v>0</v>
      </c>
      <c r="J23" s="3">
        <f>'[1]TOTALI 2023'!$H$22</f>
        <v>0</v>
      </c>
      <c r="K23" s="8">
        <f>'[1]GUSHT 2023'!$L$21</f>
        <v>0</v>
      </c>
      <c r="L23" s="8">
        <f>'[1]SHTATOR 2023'!$L$21</f>
        <v>0</v>
      </c>
      <c r="M23" s="3"/>
      <c r="N23" s="3">
        <f>'[1]NENTOR 2023'!$L$21</f>
        <v>0</v>
      </c>
      <c r="O23" s="3">
        <f>'[1]DHJETOR 2023'!$L$21</f>
        <v>0</v>
      </c>
      <c r="P23" s="8">
        <f t="shared" si="0"/>
        <v>1030</v>
      </c>
      <c r="Q23" s="8">
        <f>P23/P36*100</f>
        <v>5.4215670241512845E-2</v>
      </c>
      <c r="R23" s="2"/>
    </row>
    <row r="24" spans="1:20" x14ac:dyDescent="0.25">
      <c r="A24" s="6">
        <v>21</v>
      </c>
      <c r="B24" s="7">
        <v>50407</v>
      </c>
      <c r="C24" s="6" t="s">
        <v>48</v>
      </c>
      <c r="D24" s="8">
        <f>'[1]TOTALI 2023'!$B$23</f>
        <v>290</v>
      </c>
      <c r="E24" s="3">
        <f>'[1]TOTALI 2023'!$C$23</f>
        <v>100</v>
      </c>
      <c r="F24" s="8">
        <f>'[1]TOTALI 2023'!$D$23</f>
        <v>291</v>
      </c>
      <c r="G24" s="3">
        <f>'[1]TOTALI 2023'!$E$23</f>
        <v>500</v>
      </c>
      <c r="H24" s="3">
        <f>'[1]TOTALI 2023'!$F$23</f>
        <v>869</v>
      </c>
      <c r="I24" s="3">
        <f>'[1]TOTALI 2023'!$G$23</f>
        <v>591</v>
      </c>
      <c r="J24" s="3">
        <f>'[1]TOTALI 2023'!$H$23</f>
        <v>300</v>
      </c>
      <c r="K24" s="8">
        <f>'[1]GUSHT 2023'!$L$22</f>
        <v>1130</v>
      </c>
      <c r="L24" s="8">
        <f>'[1]SHTATOR 2023'!$L$22</f>
        <v>100</v>
      </c>
      <c r="M24" s="3">
        <f>'[1]TOTALI 2023'!$K$23</f>
        <v>1073</v>
      </c>
      <c r="N24" s="3">
        <f>'[1]NENTOR 2023'!$L$22</f>
        <v>591</v>
      </c>
      <c r="O24" s="3">
        <f>'[1]DHJETOR 2023'!$L$22</f>
        <v>0</v>
      </c>
      <c r="P24" s="8">
        <f t="shared" si="0"/>
        <v>5835</v>
      </c>
      <c r="Q24" s="8">
        <f>P24/P36*100</f>
        <v>0.30713440374682277</v>
      </c>
      <c r="R24" s="2"/>
    </row>
    <row r="25" spans="1:20" x14ac:dyDescent="0.25">
      <c r="A25" s="6">
        <v>22</v>
      </c>
      <c r="B25" s="7">
        <v>50408</v>
      </c>
      <c r="C25" s="6" t="s">
        <v>49</v>
      </c>
      <c r="D25" s="8">
        <f>'[1]TOTALI 2023'!$B$24</f>
        <v>615</v>
      </c>
      <c r="E25" s="3">
        <f>'[1]TOTALI 2023'!$C$24</f>
        <v>2683.1</v>
      </c>
      <c r="F25" s="8">
        <f>'[1]TOTALI 2023'!$D$24</f>
        <v>4819.96</v>
      </c>
      <c r="G25" s="3">
        <f>'[1]TOTALI 2023'!$E$24</f>
        <v>2335</v>
      </c>
      <c r="H25" s="3">
        <f>'[1]TOTALI 2023'!$F$24</f>
        <v>2145.6800000000003</v>
      </c>
      <c r="I25" s="3">
        <f>'[1]TOTALI 2023'!$G$24</f>
        <v>1323.88</v>
      </c>
      <c r="J25" s="3">
        <f>'[1]TOTALI 2023'!$H$24</f>
        <v>762.88</v>
      </c>
      <c r="K25" s="8">
        <f>'[1]GUSHT 2023'!$L$23</f>
        <v>1347.14</v>
      </c>
      <c r="L25" s="8">
        <f>'[1]SHTATOR 2023'!$L$23</f>
        <v>2340.54</v>
      </c>
      <c r="M25" s="3">
        <f>'[1]TOTALI 2023'!$K$24</f>
        <v>5474.26</v>
      </c>
      <c r="N25" s="3">
        <f>'[1]NENTOR 2023'!$L$23</f>
        <v>2918.8</v>
      </c>
      <c r="O25" s="3">
        <f>'[1]DHJETOR 2023'!$L$23</f>
        <v>1910.57</v>
      </c>
      <c r="P25" s="8">
        <f>D25+E25+F25+G25+H25+I25+J25+K25+L25+M25+N25+O25</f>
        <v>28676.809999999994</v>
      </c>
      <c r="Q25" s="8">
        <f>P25/P36*100</f>
        <v>1.509449004406328</v>
      </c>
      <c r="R25" s="2"/>
    </row>
    <row r="26" spans="1:20" s="18" customFormat="1" x14ac:dyDescent="0.25">
      <c r="A26" s="22">
        <v>23</v>
      </c>
      <c r="B26" s="23">
        <v>50409</v>
      </c>
      <c r="C26" s="22" t="s">
        <v>62</v>
      </c>
      <c r="D26" s="8">
        <f>'[1]TOTALI 2023'!$B$25</f>
        <v>3536.5</v>
      </c>
      <c r="E26" s="8">
        <f>'[1]TOTALI 2023'!$C$25</f>
        <v>3101.5</v>
      </c>
      <c r="F26" s="8">
        <f>'[1]TOTALI 2023'!$D$25</f>
        <v>3141.5</v>
      </c>
      <c r="G26" s="8">
        <f>'[1]TOTALI 2023'!$E$25</f>
        <v>2053</v>
      </c>
      <c r="H26" s="8">
        <f>'[1]TOTALI 2023'!$F$25</f>
        <v>2129.5</v>
      </c>
      <c r="I26" s="8">
        <f>'[1]TOTALI 2023'!$G$25</f>
        <v>2784</v>
      </c>
      <c r="J26" s="8">
        <f>'[1]TOTALI 2023'!$H$25</f>
        <v>2245.5</v>
      </c>
      <c r="K26" s="8">
        <f>'[1]GUSHT 2023'!$L$24</f>
        <v>4097</v>
      </c>
      <c r="L26" s="8">
        <f>'[1]SHTATOR 2023'!$L$24</f>
        <v>2696</v>
      </c>
      <c r="M26" s="8">
        <f>'[1]TOTALI 2023'!$K$25</f>
        <v>2715.5</v>
      </c>
      <c r="N26" s="8">
        <f>'[1]NENTOR 2023'!$L$24</f>
        <v>2992</v>
      </c>
      <c r="O26" s="8">
        <f>'[1]DHJETOR 2023'!$L$24</f>
        <v>3371.1</v>
      </c>
      <c r="P26" s="8">
        <f>D26+E26+F26+G26+H26+I26+J26+K26+L26+M26+N26+O26</f>
        <v>34863.1</v>
      </c>
      <c r="Q26" s="8">
        <f>P26/P36*100</f>
        <v>1.8350741098998899</v>
      </c>
      <c r="R26" s="19"/>
    </row>
    <row r="27" spans="1:20" s="18" customFormat="1" x14ac:dyDescent="0.25">
      <c r="A27" s="22">
        <v>24</v>
      </c>
      <c r="B27" s="23">
        <v>50409</v>
      </c>
      <c r="C27" s="22" t="s">
        <v>63</v>
      </c>
      <c r="D27" s="8">
        <f>'[1]TOTALI 2023'!$B$26</f>
        <v>2553</v>
      </c>
      <c r="E27" s="8">
        <f>'[1]TOTALI 2023'!$C$26</f>
        <v>2603</v>
      </c>
      <c r="F27" s="8">
        <f>'[1]TOTALI 2023'!$D$26</f>
        <v>2604</v>
      </c>
      <c r="G27" s="8">
        <f>'[1]TOTALI 2023'!$E$26</f>
        <v>2873</v>
      </c>
      <c r="H27" s="8">
        <f>'[1]TOTALI 2023'!$F$26</f>
        <v>2703</v>
      </c>
      <c r="I27" s="8">
        <f>'[1]TOTALI 2023'!$G$26</f>
        <v>2502</v>
      </c>
      <c r="J27" s="8">
        <f>'[1]TOTALI 2023'!$H$26</f>
        <v>1557</v>
      </c>
      <c r="K27" s="8">
        <f>'[1]GUSHT 2023'!$L$25</f>
        <v>0</v>
      </c>
      <c r="L27" s="8">
        <f>'[1]SHTATOR 2023'!$L$25</f>
        <v>2514</v>
      </c>
      <c r="M27" s="8">
        <f>'[1]TOTALI 2023'!$K$26</f>
        <v>2475</v>
      </c>
      <c r="N27" s="8">
        <f>'[1]NENTOR 2023'!$L$25</f>
        <v>2445</v>
      </c>
      <c r="O27" s="8">
        <f>'[1]DHJETOR 2023'!$L$25</f>
        <v>2505</v>
      </c>
      <c r="P27" s="8">
        <f>SUM(D27:O27)</f>
        <v>27334</v>
      </c>
      <c r="Q27" s="8">
        <f>P27/P36*100</f>
        <v>1.438768087749041</v>
      </c>
      <c r="R27" s="11"/>
      <c r="T27" s="19"/>
    </row>
    <row r="28" spans="1:20" s="18" customFormat="1" x14ac:dyDescent="0.25">
      <c r="A28" s="22">
        <v>25</v>
      </c>
      <c r="B28" s="23">
        <v>50409</v>
      </c>
      <c r="C28" s="22" t="s">
        <v>64</v>
      </c>
      <c r="D28" s="8">
        <f>'[1]TOTALI 2023'!$B$27</f>
        <v>50</v>
      </c>
      <c r="E28" s="8">
        <f>'[1]TOTALI 2023'!$C$27</f>
        <v>2410</v>
      </c>
      <c r="F28" s="8">
        <f>'[1]TOTALI 2023'!$D$27</f>
        <v>15820</v>
      </c>
      <c r="G28" s="8">
        <f>'[1]TOTALI 2023'!$E$27</f>
        <v>1460</v>
      </c>
      <c r="H28" s="8">
        <f>'[1]TOTALI 2023'!$F$27</f>
        <v>1000</v>
      </c>
      <c r="I28" s="8">
        <f>'[1]TOTALI 2023'!$G$27</f>
        <v>550</v>
      </c>
      <c r="J28" s="8">
        <f>'[1]TOTALI 2023'!$H$27</f>
        <v>970</v>
      </c>
      <c r="K28" s="8">
        <f>'[1]GUSHT 2023'!$L$26</f>
        <v>420</v>
      </c>
      <c r="L28" s="8">
        <f>'[1]SHTATOR 2023'!$L$26</f>
        <v>14980</v>
      </c>
      <c r="M28" s="8">
        <f>'[1]TOTALI 2023'!$K$27</f>
        <v>1700</v>
      </c>
      <c r="N28" s="8">
        <f>'[1]NENTOR 2023'!$L$26</f>
        <v>50</v>
      </c>
      <c r="O28" s="8">
        <v>0</v>
      </c>
      <c r="P28" s="8">
        <f>D28+E28+F28+G28+H28+I28+J28+K28+L28+M28+N28+O28</f>
        <v>39410</v>
      </c>
      <c r="Q28" s="8">
        <f>P28/P36*100</f>
        <v>2.0744073439009916</v>
      </c>
      <c r="R28" s="19"/>
    </row>
    <row r="29" spans="1:20" s="18" customFormat="1" x14ac:dyDescent="0.25">
      <c r="A29" s="22">
        <v>26</v>
      </c>
      <c r="B29" s="23">
        <v>50409</v>
      </c>
      <c r="C29" s="22" t="s">
        <v>55</v>
      </c>
      <c r="D29" s="8">
        <f>'[1]TOTALI 2023'!$B$28</f>
        <v>9</v>
      </c>
      <c r="E29" s="8">
        <f>'[1]TOTALI 2023'!$C$28</f>
        <v>18</v>
      </c>
      <c r="F29" s="8">
        <f>'[1]TOTALI 2023'!$D$28</f>
        <v>12</v>
      </c>
      <c r="G29" s="8">
        <f>'[1]TOTALI 2023'!$E$28</f>
        <v>39</v>
      </c>
      <c r="H29" s="8">
        <f>'[1]TOTALI 2023'!$F$28</f>
        <v>16</v>
      </c>
      <c r="I29" s="8">
        <f>'[1]TOTALI 2023'!$G$28</f>
        <v>8</v>
      </c>
      <c r="J29" s="8">
        <f>'[1]TOTALI 2023'!$H$28</f>
        <v>11</v>
      </c>
      <c r="K29" s="8">
        <v>6</v>
      </c>
      <c r="L29" s="8">
        <f>'[1]SHTATOR 2023'!$L$27</f>
        <v>0</v>
      </c>
      <c r="M29" s="8">
        <f>'[1]TOTALI 2023'!$K$28</f>
        <v>4</v>
      </c>
      <c r="N29" s="8">
        <f>'[1]NENTOR 2023'!$L$27</f>
        <v>0</v>
      </c>
      <c r="O29" s="8">
        <f>'[1]DHJETOR 2023'!$L$27</f>
        <v>8</v>
      </c>
      <c r="P29" s="8">
        <f>D29+E29+F29+G29+H29+I29+J29+K29+L29+M29+N29+O29</f>
        <v>131</v>
      </c>
      <c r="Q29" s="8">
        <f>P29/P36*100</f>
        <v>6.8953910695516343E-3</v>
      </c>
      <c r="R29" s="19"/>
    </row>
    <row r="30" spans="1:20" x14ac:dyDescent="0.25">
      <c r="A30" s="6">
        <v>27</v>
      </c>
      <c r="B30" s="7">
        <v>56000</v>
      </c>
      <c r="C30" s="6" t="s">
        <v>59</v>
      </c>
      <c r="D30" s="8">
        <v>1510.5</v>
      </c>
      <c r="E30" s="8"/>
      <c r="F30" s="8"/>
      <c r="G30" s="8"/>
      <c r="H30" s="8">
        <v>1728.51</v>
      </c>
      <c r="I30" s="8">
        <f>'[1]TOTALI 2023'!$G$33</f>
        <v>0</v>
      </c>
      <c r="J30" s="8">
        <f>'[1]TOTALI 2023'!$H$33</f>
        <v>0</v>
      </c>
      <c r="K30" s="8"/>
      <c r="L30" s="8">
        <f>'[1]SHTATOR 2023'!$L$29</f>
        <v>0</v>
      </c>
      <c r="M30" s="8"/>
      <c r="N30" s="8">
        <f>'[1]NENTOR 2023'!$L$29</f>
        <v>0</v>
      </c>
      <c r="O30" s="8">
        <f>'[1]DHJETOR 2023'!$L$29</f>
        <v>0</v>
      </c>
      <c r="P30" s="8">
        <f>SUM(D30:O30)</f>
        <v>3239.01</v>
      </c>
      <c r="Q30" s="8">
        <f>P30/P36*100</f>
        <v>0.17049038647472092</v>
      </c>
      <c r="R30" s="2"/>
      <c r="T30" s="2"/>
    </row>
    <row r="31" spans="1:20" x14ac:dyDescent="0.25">
      <c r="A31" s="6">
        <v>28</v>
      </c>
      <c r="B31" s="7">
        <v>56000</v>
      </c>
      <c r="C31" s="6" t="s">
        <v>60</v>
      </c>
      <c r="D31" s="8">
        <v>600</v>
      </c>
      <c r="E31" s="8">
        <v>10650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f>SUM(D31:O31)</f>
        <v>11250</v>
      </c>
      <c r="Q31" s="8">
        <f>P31/P36*100</f>
        <v>0.59216144681264038</v>
      </c>
      <c r="R31" s="2"/>
    </row>
    <row r="32" spans="1:20" x14ac:dyDescent="0.25">
      <c r="A32" s="6">
        <v>29</v>
      </c>
      <c r="B32" s="7">
        <v>56000</v>
      </c>
      <c r="C32" s="6" t="s">
        <v>56</v>
      </c>
      <c r="D32" s="8">
        <v>12334.44</v>
      </c>
      <c r="E32" s="8">
        <v>6006.89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>SUM(D32:O32)</f>
        <v>18341.330000000002</v>
      </c>
      <c r="Q32" s="24">
        <f>P32/P36*100</f>
        <v>0.96542475637938552</v>
      </c>
      <c r="R32" s="2"/>
    </row>
    <row r="33" spans="1:20" x14ac:dyDescent="0.25">
      <c r="A33" s="6">
        <v>30</v>
      </c>
      <c r="B33" s="7">
        <v>56000</v>
      </c>
      <c r="C33" s="6" t="s">
        <v>61</v>
      </c>
      <c r="D33" s="8"/>
      <c r="E33" s="8"/>
      <c r="F33" s="8">
        <v>426739.48</v>
      </c>
      <c r="G33" s="8"/>
      <c r="H33" s="8"/>
      <c r="I33" s="8"/>
      <c r="J33" s="8"/>
      <c r="K33" s="8"/>
      <c r="L33" s="8"/>
      <c r="M33" s="8"/>
      <c r="N33" s="8"/>
      <c r="O33" s="8"/>
      <c r="P33" s="8">
        <f>SUM(D33:O33)</f>
        <v>426739.48</v>
      </c>
      <c r="Q33" s="8">
        <f>P33/P36*100</f>
        <v>22.462103812344335</v>
      </c>
      <c r="R33" s="2"/>
    </row>
    <row r="34" spans="1:20" x14ac:dyDescent="0.25">
      <c r="A34" s="6">
        <v>31</v>
      </c>
      <c r="B34" s="7">
        <v>56000</v>
      </c>
      <c r="C34" s="6" t="s">
        <v>57</v>
      </c>
      <c r="D34" s="8">
        <f>'[1]TOTALI 2023'!$B$34</f>
        <v>0</v>
      </c>
      <c r="E34" s="8">
        <f>'[1]TOTALI 2023'!$C$34</f>
        <v>0</v>
      </c>
      <c r="F34" s="8">
        <f>'[1]TOTALI 2023'!$D$34</f>
        <v>0</v>
      </c>
      <c r="G34" s="8">
        <f>'[1]TOTALI 2023'!$E$34</f>
        <v>14520</v>
      </c>
      <c r="H34" s="8">
        <f>'[1]TOTALI 2023'!$F$34</f>
        <v>0</v>
      </c>
      <c r="I34" s="8"/>
      <c r="J34" s="8">
        <f>'[1]TOTALI 2023'!$H$34</f>
        <v>0</v>
      </c>
      <c r="K34" s="11">
        <v>13197.92</v>
      </c>
      <c r="L34" s="8">
        <f>'[1]SHTATOR 2023'!$L$30</f>
        <v>7000</v>
      </c>
      <c r="M34" s="8">
        <f>'[1]TOTALI 2023'!$K$34</f>
        <v>5000</v>
      </c>
      <c r="N34" s="8">
        <f>'[1]NENTOR 2023'!$L$30</f>
        <v>14730.95</v>
      </c>
      <c r="O34" s="8">
        <f>'[1]DHJETOR 2023'!$L$30</f>
        <v>0</v>
      </c>
      <c r="P34" s="8">
        <f>SUM(D34:O34)</f>
        <v>54448.869999999995</v>
      </c>
      <c r="Q34" s="8">
        <f>P34/P36*100</f>
        <v>2.8660019232456322</v>
      </c>
      <c r="R34" s="2"/>
    </row>
    <row r="35" spans="1:20" s="18" customFormat="1" x14ac:dyDescent="0.25">
      <c r="A35" s="25">
        <v>32</v>
      </c>
      <c r="B35" s="26">
        <v>50504</v>
      </c>
      <c r="C35" s="22" t="s">
        <v>50</v>
      </c>
      <c r="D35" s="8">
        <f>'[1]TOTALI 2023'!$B$29</f>
        <v>3010</v>
      </c>
      <c r="E35" s="8">
        <f>'[1]TOTALI 2023'!$C$29</f>
        <v>3786</v>
      </c>
      <c r="F35" s="8">
        <f>'[1]TOTALI 2023'!$D$29</f>
        <v>7092</v>
      </c>
      <c r="G35" s="8">
        <f>'[1]TOTALI 2023'!$E$29</f>
        <v>4575</v>
      </c>
      <c r="H35" s="8">
        <f>'[1]TOTALI 2023'!$F$29</f>
        <v>5368</v>
      </c>
      <c r="I35" s="8">
        <f>'[1]TOTALI 2023'!$G$29</f>
        <v>3904</v>
      </c>
      <c r="J35" s="8">
        <f>'[1]TOTALI 2023'!$H$29</f>
        <v>2368</v>
      </c>
      <c r="K35" s="8">
        <f>'[1]GUSHT 2023'!$L$28</f>
        <v>5830</v>
      </c>
      <c r="L35" s="8">
        <f>'[1]SHTATOR 2023'!$L$28</f>
        <v>5990</v>
      </c>
      <c r="M35" s="8">
        <f>'[1]TOTALI 2023'!$K$29</f>
        <v>6110</v>
      </c>
      <c r="N35" s="8">
        <f>'[1]NENTOR 2023'!$L$28</f>
        <v>5110</v>
      </c>
      <c r="O35" s="8">
        <f>'[1]DHJETOR 2023'!$L$28</f>
        <v>6120</v>
      </c>
      <c r="P35" s="8">
        <f t="shared" si="0"/>
        <v>59263</v>
      </c>
      <c r="Q35" s="8">
        <f>P35/P36*100</f>
        <v>3.1194012286628894</v>
      </c>
      <c r="R35" s="19"/>
    </row>
    <row r="36" spans="1:20" x14ac:dyDescent="0.25">
      <c r="A36" s="9"/>
      <c r="B36" s="10"/>
      <c r="C36" s="36" t="s">
        <v>51</v>
      </c>
      <c r="D36" s="15">
        <f t="shared" ref="D36:N36" si="1">SUM(D4:D35)</f>
        <v>86184.83</v>
      </c>
      <c r="E36" s="15">
        <f>SUM(E4:E35)</f>
        <v>147353.32</v>
      </c>
      <c r="F36" s="15">
        <f t="shared" si="1"/>
        <v>566522.05000000005</v>
      </c>
      <c r="G36" s="15">
        <f t="shared" si="1"/>
        <v>125089.74000000002</v>
      </c>
      <c r="H36" s="15">
        <f t="shared" si="1"/>
        <v>190646.34000000003</v>
      </c>
      <c r="I36" s="15">
        <f t="shared" si="1"/>
        <v>77478.880000000005</v>
      </c>
      <c r="J36" s="15">
        <f t="shared" si="1"/>
        <v>152871.51999999999</v>
      </c>
      <c r="K36" s="15">
        <f t="shared" si="1"/>
        <v>159420.03000000006</v>
      </c>
      <c r="L36" s="15">
        <f t="shared" si="1"/>
        <v>119996.18</v>
      </c>
      <c r="M36" s="15">
        <f>SUM(M4:M35)</f>
        <v>92152.83</v>
      </c>
      <c r="N36" s="15">
        <f t="shared" si="1"/>
        <v>88741.64</v>
      </c>
      <c r="O36" s="15">
        <f>SUM(O4:O35)</f>
        <v>93362.370000000024</v>
      </c>
      <c r="P36" s="15">
        <f>SUM(P4:P35)</f>
        <v>1899819.7300000004</v>
      </c>
      <c r="Q36" s="16">
        <f>SUM(Q4:Q35)</f>
        <v>100</v>
      </c>
      <c r="R36" s="2"/>
      <c r="S36" s="2"/>
      <c r="T36" s="2"/>
    </row>
    <row r="37" spans="1:20" x14ac:dyDescent="0.25">
      <c r="A37" s="27"/>
      <c r="B37" s="28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31"/>
      <c r="S37" s="31"/>
      <c r="T37" s="12"/>
    </row>
    <row r="38" spans="1:20" x14ac:dyDescent="0.25">
      <c r="A38" s="37"/>
      <c r="B38" s="37"/>
      <c r="C38" s="2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4"/>
      <c r="S38" s="29"/>
      <c r="T38" s="29"/>
    </row>
    <row r="39" spans="1:20" x14ac:dyDescent="0.25">
      <c r="A39" s="37"/>
      <c r="B39" s="37"/>
      <c r="C39" s="2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34"/>
      <c r="S39" s="29"/>
      <c r="T39" s="29"/>
    </row>
    <row r="40" spans="1:20" x14ac:dyDescent="0.25">
      <c r="A40" s="27"/>
      <c r="B40" s="28"/>
      <c r="C40" s="2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2"/>
      <c r="R40" s="12"/>
      <c r="S40" s="29"/>
      <c r="T40" s="29"/>
    </row>
    <row r="41" spans="1:20" x14ac:dyDescent="0.25">
      <c r="A41" s="27"/>
      <c r="B41" s="28"/>
      <c r="C41" s="2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1"/>
      <c r="S41" s="29"/>
      <c r="T41" s="29"/>
    </row>
    <row r="42" spans="1:20" x14ac:dyDescent="0.25">
      <c r="A42" s="27"/>
      <c r="B42" s="28"/>
      <c r="C42" s="27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31"/>
      <c r="S42" s="29"/>
      <c r="T42" s="29"/>
    </row>
    <row r="43" spans="1:20" x14ac:dyDescent="0.25">
      <c r="A43" s="27"/>
      <c r="B43" s="28"/>
      <c r="C43" s="2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2"/>
      <c r="R43" s="31"/>
      <c r="S43" s="29"/>
      <c r="T43" s="29"/>
    </row>
    <row r="44" spans="1:20" x14ac:dyDescent="0.25">
      <c r="A44" s="29"/>
      <c r="B44" s="30"/>
      <c r="C44" s="31"/>
      <c r="D44" s="17"/>
      <c r="E44" s="17"/>
      <c r="F44" s="32"/>
      <c r="G44" s="32"/>
      <c r="H44" s="32"/>
      <c r="I44" s="32"/>
      <c r="J44" s="32"/>
      <c r="K44" s="33"/>
      <c r="L44" s="33"/>
      <c r="M44" s="33"/>
      <c r="N44" s="32"/>
      <c r="O44" s="33"/>
      <c r="P44" s="33"/>
      <c r="Q44" s="12"/>
      <c r="R44" s="12"/>
      <c r="S44" s="29"/>
      <c r="T44" s="29"/>
    </row>
    <row r="45" spans="1:20" x14ac:dyDescent="0.25">
      <c r="A45" s="29"/>
      <c r="B45" s="30"/>
      <c r="C45" s="29"/>
      <c r="D45" s="31"/>
      <c r="E45" s="3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5"/>
      <c r="R45" s="12"/>
      <c r="S45" s="29"/>
      <c r="T45" s="29"/>
    </row>
    <row r="46" spans="1:20" x14ac:dyDescent="0.25">
      <c r="A46" s="29"/>
      <c r="B46" s="30"/>
      <c r="C46" s="29"/>
      <c r="D46" s="31"/>
      <c r="E46" s="31"/>
      <c r="F46" s="29"/>
      <c r="G46" s="31"/>
      <c r="H46" s="31"/>
      <c r="I46" s="31"/>
      <c r="J46" s="31"/>
      <c r="K46" s="31"/>
      <c r="L46" s="31"/>
      <c r="M46" s="31"/>
      <c r="N46" s="29"/>
      <c r="O46" s="31"/>
      <c r="P46" s="31"/>
      <c r="Q46" s="29"/>
      <c r="R46" s="29"/>
      <c r="S46" s="29"/>
      <c r="T46" s="29"/>
    </row>
    <row r="47" spans="1:20" x14ac:dyDescent="0.25">
      <c r="A47" s="29"/>
      <c r="B47" s="30"/>
      <c r="C47" s="29"/>
      <c r="D47" s="31"/>
      <c r="E47" s="31"/>
      <c r="F47" s="31"/>
      <c r="G47" s="31"/>
      <c r="H47" s="33"/>
      <c r="I47" s="31"/>
      <c r="J47" s="33"/>
      <c r="K47" s="29"/>
      <c r="L47" s="33"/>
      <c r="M47" s="33"/>
      <c r="N47" s="29"/>
      <c r="O47" s="33"/>
      <c r="P47" s="31"/>
      <c r="Q47" s="29"/>
      <c r="R47" s="29"/>
      <c r="S47" s="29"/>
      <c r="T47" s="29"/>
    </row>
    <row r="48" spans="1:20" x14ac:dyDescent="0.25">
      <c r="A48" s="29"/>
      <c r="B48" s="30"/>
      <c r="C48" s="2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31"/>
      <c r="Q48" s="29"/>
      <c r="R48" s="29"/>
      <c r="S48" s="29"/>
      <c r="T48" s="29"/>
    </row>
    <row r="49" spans="1:20" x14ac:dyDescent="0.25">
      <c r="A49" s="29"/>
      <c r="B49" s="30"/>
      <c r="C49" s="29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29"/>
      <c r="Q49" s="29"/>
      <c r="R49" s="29"/>
      <c r="S49" s="29"/>
      <c r="T49" s="29"/>
    </row>
    <row r="50" spans="1:20" x14ac:dyDescent="0.25">
      <c r="A50" s="29"/>
      <c r="B50" s="30"/>
      <c r="C50" s="29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31"/>
      <c r="Q50" s="29"/>
      <c r="R50" s="29"/>
      <c r="S50" s="29"/>
      <c r="T50" s="29"/>
    </row>
    <row r="51" spans="1:20" x14ac:dyDescent="0.25">
      <c r="A51" s="29"/>
      <c r="B51" s="30"/>
      <c r="C51" s="29"/>
      <c r="D51" s="17"/>
      <c r="E51" s="17"/>
      <c r="F51" s="17"/>
      <c r="G51" s="17"/>
      <c r="H51" s="17"/>
      <c r="I51" s="17"/>
      <c r="J51" s="17"/>
      <c r="K51" s="12"/>
      <c r="L51" s="17"/>
      <c r="M51" s="17"/>
      <c r="N51" s="17"/>
      <c r="O51" s="17"/>
      <c r="P51" s="33"/>
      <c r="Q51" s="31"/>
      <c r="R51" s="31"/>
      <c r="S51" s="29"/>
      <c r="T51" s="29"/>
    </row>
    <row r="52" spans="1:20" x14ac:dyDescent="0.25">
      <c r="A52" s="29"/>
      <c r="B52" s="30"/>
      <c r="C52" s="2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2"/>
      <c r="P52" s="33"/>
      <c r="Q52" s="31"/>
      <c r="R52" s="29"/>
      <c r="S52" s="29"/>
      <c r="T52" s="29"/>
    </row>
    <row r="53" spans="1:20" x14ac:dyDescent="0.25">
      <c r="A53" s="29"/>
      <c r="B53" s="30"/>
      <c r="C53" s="29"/>
      <c r="D53" s="12"/>
      <c r="E53" s="12"/>
      <c r="F53" s="12"/>
      <c r="G53" s="12"/>
      <c r="H53" s="12"/>
      <c r="I53" s="12"/>
      <c r="J53" s="17"/>
      <c r="K53" s="12"/>
      <c r="L53" s="12"/>
      <c r="M53" s="17"/>
      <c r="N53" s="12"/>
      <c r="O53" s="12"/>
      <c r="P53" s="33"/>
      <c r="Q53" s="29"/>
      <c r="R53" s="29"/>
      <c r="S53" s="29"/>
      <c r="T53" s="29"/>
    </row>
    <row r="54" spans="1:20" x14ac:dyDescent="0.25">
      <c r="A54" s="29"/>
      <c r="B54" s="30"/>
      <c r="C54" s="29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31"/>
      <c r="Q54" s="29"/>
      <c r="R54" s="29"/>
      <c r="S54" s="29"/>
      <c r="T54" s="29"/>
    </row>
    <row r="55" spans="1:20" x14ac:dyDescent="0.25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31"/>
      <c r="M55" s="29"/>
      <c r="N55" s="29"/>
      <c r="O55" s="29"/>
      <c r="P55" s="29"/>
      <c r="Q55" s="29"/>
      <c r="R55" s="29"/>
      <c r="S55" s="29"/>
      <c r="T55" s="29"/>
    </row>
    <row r="56" spans="1:20" x14ac:dyDescent="0.25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x14ac:dyDescent="0.25">
      <c r="A57" s="29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x14ac:dyDescent="0.25">
      <c r="A58" s="29"/>
      <c r="B58" s="30"/>
      <c r="C58" s="29"/>
      <c r="D58" s="29"/>
      <c r="E58" s="29"/>
      <c r="F58" s="29"/>
      <c r="G58" s="29"/>
      <c r="H58" s="29"/>
      <c r="I58" s="12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x14ac:dyDescent="0.25">
      <c r="A59" s="29"/>
      <c r="B59" s="30"/>
      <c r="C59" s="29"/>
      <c r="D59" s="29"/>
      <c r="E59" s="29"/>
      <c r="F59" s="29"/>
      <c r="G59" s="29"/>
      <c r="H59" s="29"/>
      <c r="I59" s="1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x14ac:dyDescent="0.25">
      <c r="A60" s="29"/>
      <c r="B60" s="30"/>
      <c r="C60" s="29"/>
      <c r="D60" s="29"/>
      <c r="E60" s="29"/>
      <c r="F60" s="29"/>
      <c r="G60" s="29"/>
      <c r="H60" s="29"/>
      <c r="I60" s="1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x14ac:dyDescent="0.25">
      <c r="A61" s="29"/>
      <c r="B61" s="30"/>
      <c r="C61" s="29"/>
      <c r="D61" s="29"/>
      <c r="E61" s="29"/>
      <c r="F61" s="29"/>
      <c r="G61" s="29"/>
      <c r="H61" s="29"/>
      <c r="I61" s="1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x14ac:dyDescent="0.25">
      <c r="A62" s="29"/>
      <c r="B62" s="30"/>
      <c r="C62" s="29"/>
      <c r="D62" s="29"/>
      <c r="E62" s="29"/>
      <c r="F62" s="29"/>
      <c r="G62" s="29"/>
      <c r="H62" s="29"/>
      <c r="I62" s="12"/>
      <c r="J62" s="29"/>
      <c r="K62" s="12"/>
      <c r="L62" s="29"/>
      <c r="M62" s="29"/>
      <c r="N62" s="29"/>
      <c r="O62" s="29"/>
      <c r="P62" s="29"/>
      <c r="Q62" s="29"/>
      <c r="R62" s="29"/>
      <c r="S62" s="29"/>
      <c r="T62" s="29"/>
    </row>
    <row r="63" spans="1:20" x14ac:dyDescent="0.25">
      <c r="A63" s="29"/>
      <c r="B63" s="30"/>
      <c r="C63" s="29"/>
      <c r="D63" s="29"/>
      <c r="E63" s="29"/>
      <c r="F63" s="29"/>
      <c r="G63" s="29"/>
      <c r="H63" s="29"/>
      <c r="I63" s="1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x14ac:dyDescent="0.25">
      <c r="A64" s="29"/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x14ac:dyDescent="0.25">
      <c r="A65" s="29"/>
      <c r="B65" s="30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x14ac:dyDescent="0.25">
      <c r="A66" s="29"/>
      <c r="B66" s="30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x14ac:dyDescent="0.25">
      <c r="B67" s="5"/>
    </row>
    <row r="68" spans="1:20" x14ac:dyDescent="0.25">
      <c r="B68" s="5"/>
    </row>
    <row r="69" spans="1:20" x14ac:dyDescent="0.25">
      <c r="B69" s="5"/>
    </row>
    <row r="70" spans="1:20" x14ac:dyDescent="0.25">
      <c r="B70" s="5"/>
    </row>
    <row r="71" spans="1:20" x14ac:dyDescent="0.25">
      <c r="B71" s="5"/>
    </row>
    <row r="72" spans="1:20" x14ac:dyDescent="0.25">
      <c r="B72" s="5"/>
    </row>
    <row r="73" spans="1:20" x14ac:dyDescent="0.25">
      <c r="B73" s="5"/>
    </row>
    <row r="74" spans="1:20" x14ac:dyDescent="0.25">
      <c r="B74" s="5"/>
    </row>
    <row r="75" spans="1:20" x14ac:dyDescent="0.25">
      <c r="B75" s="5"/>
    </row>
  </sheetData>
  <mergeCells count="2">
    <mergeCell ref="A38:B38"/>
    <mergeCell ref="A39:B39"/>
  </mergeCells>
  <pageMargins left="0.49083333333333334" right="0.7" top="1.0785416666666667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THV PER 2023</vt:lpstr>
      <vt:lpstr>'THV PER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2024-01-25T09:46:05Z</cp:lastPrinted>
  <dcterms:created xsi:type="dcterms:W3CDTF">2017-01-13T09:17:42Z</dcterms:created>
  <dcterms:modified xsi:type="dcterms:W3CDTF">2024-11-18T10:10:17Z</dcterms:modified>
</cp:coreProperties>
</file>