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Qendresa.Jashanica\Desktop\BUXHETI\Shpenzimet\"/>
    </mc:Choice>
  </mc:AlternateContent>
  <bookViews>
    <workbookView xWindow="0" yWindow="0" windowWidth="15345" windowHeight="4635" activeTab="4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5" l="1"/>
  <c r="E53" i="5" s="1"/>
  <c r="B53" i="5"/>
  <c r="C52" i="5"/>
  <c r="E52" i="5" s="1"/>
  <c r="B52" i="5"/>
  <c r="C51" i="5"/>
  <c r="E51" i="5" s="1"/>
  <c r="B51" i="5"/>
  <c r="C50" i="5"/>
  <c r="B50" i="5"/>
  <c r="E49" i="5"/>
  <c r="D49" i="5"/>
  <c r="C49" i="5"/>
  <c r="B49" i="5"/>
  <c r="E48" i="5"/>
  <c r="D48" i="5"/>
  <c r="C48" i="5"/>
  <c r="B48" i="5"/>
  <c r="E47" i="5"/>
  <c r="D47" i="5"/>
  <c r="C47" i="5"/>
  <c r="B47" i="5"/>
  <c r="C46" i="5"/>
  <c r="B46" i="5"/>
  <c r="C45" i="5"/>
  <c r="B45" i="5"/>
  <c r="E44" i="5"/>
  <c r="D44" i="5"/>
  <c r="C44" i="5"/>
  <c r="B44" i="5"/>
  <c r="E43" i="5"/>
  <c r="D43" i="5"/>
  <c r="C43" i="5"/>
  <c r="B43" i="5"/>
  <c r="E42" i="5"/>
  <c r="D42" i="5"/>
  <c r="C42" i="5"/>
  <c r="B42" i="5"/>
  <c r="E41" i="5"/>
  <c r="D41" i="5"/>
  <c r="C41" i="5"/>
  <c r="B41" i="5"/>
  <c r="E40" i="5"/>
  <c r="D40" i="5"/>
  <c r="C40" i="5"/>
  <c r="B40" i="5"/>
  <c r="E39" i="5"/>
  <c r="D39" i="5"/>
  <c r="C39" i="5"/>
  <c r="B39" i="5"/>
  <c r="E37" i="5"/>
  <c r="D37" i="5"/>
  <c r="C37" i="5"/>
  <c r="B37" i="5"/>
  <c r="E36" i="5"/>
  <c r="D36" i="5"/>
  <c r="C36" i="5"/>
  <c r="B36" i="5"/>
  <c r="C34" i="5"/>
  <c r="B34" i="5"/>
  <c r="C33" i="5"/>
  <c r="E33" i="5" s="1"/>
  <c r="B33" i="5"/>
  <c r="C32" i="5"/>
  <c r="E32" i="5" s="1"/>
  <c r="B32" i="5"/>
  <c r="C31" i="5"/>
  <c r="E31" i="5" s="1"/>
  <c r="B31" i="5"/>
  <c r="C29" i="5"/>
  <c r="E29" i="5" s="1"/>
  <c r="B29" i="5"/>
  <c r="C28" i="5"/>
  <c r="E28" i="5" s="1"/>
  <c r="B28" i="5"/>
  <c r="C27" i="5"/>
  <c r="E27" i="5" s="1"/>
  <c r="B27" i="5"/>
  <c r="C25" i="5"/>
  <c r="E25" i="5" s="1"/>
  <c r="B25" i="5"/>
  <c r="C24" i="5"/>
  <c r="B24" i="5"/>
  <c r="E22" i="5"/>
  <c r="D22" i="5"/>
  <c r="C22" i="5"/>
  <c r="B22" i="5"/>
  <c r="C21" i="5"/>
  <c r="B21" i="5"/>
  <c r="C19" i="5"/>
  <c r="E19" i="5" s="1"/>
  <c r="B19" i="5"/>
  <c r="C18" i="5"/>
  <c r="E18" i="5" s="1"/>
  <c r="B18" i="5"/>
  <c r="C16" i="5"/>
  <c r="B16" i="5"/>
  <c r="E14" i="5"/>
  <c r="D14" i="5"/>
  <c r="C14" i="5"/>
  <c r="B14" i="5"/>
  <c r="E13" i="5"/>
  <c r="D13" i="5"/>
  <c r="C13" i="5"/>
  <c r="B13" i="5"/>
  <c r="C12" i="5"/>
  <c r="B12" i="5"/>
  <c r="C11" i="5"/>
  <c r="E11" i="5" s="1"/>
  <c r="B11" i="5"/>
  <c r="C10" i="5"/>
  <c r="E10" i="5" s="1"/>
  <c r="B10" i="5"/>
  <c r="C9" i="5"/>
  <c r="E9" i="5" s="1"/>
  <c r="B9" i="5"/>
  <c r="C8" i="5"/>
  <c r="E8" i="5" s="1"/>
  <c r="B8" i="5"/>
  <c r="C7" i="5"/>
  <c r="E7" i="5" s="1"/>
  <c r="B7" i="5"/>
  <c r="C54" i="4"/>
  <c r="C53" i="4"/>
  <c r="C52" i="4"/>
  <c r="C51" i="4"/>
  <c r="E51" i="4" s="1"/>
  <c r="C50" i="4"/>
  <c r="E50" i="4" s="1"/>
  <c r="C49" i="4"/>
  <c r="E49" i="4" s="1"/>
  <c r="C48" i="4"/>
  <c r="C47" i="4"/>
  <c r="D46" i="4"/>
  <c r="C46" i="4"/>
  <c r="E46" i="4" s="1"/>
  <c r="C45" i="4"/>
  <c r="E45" i="4" s="1"/>
  <c r="C44" i="4"/>
  <c r="D44" i="4" s="1"/>
  <c r="C43" i="4"/>
  <c r="E43" i="4" s="1"/>
  <c r="C42" i="4"/>
  <c r="E42" i="4" s="1"/>
  <c r="B42" i="4"/>
  <c r="C41" i="4"/>
  <c r="E41" i="4" s="1"/>
  <c r="E40" i="4"/>
  <c r="D40" i="4"/>
  <c r="C40" i="4"/>
  <c r="C38" i="4"/>
  <c r="D38" i="4" s="1"/>
  <c r="C37" i="4"/>
  <c r="E37" i="4" s="1"/>
  <c r="C35" i="4"/>
  <c r="E35" i="4" s="1"/>
  <c r="E34" i="4"/>
  <c r="D34" i="4"/>
  <c r="C34" i="4"/>
  <c r="C33" i="4"/>
  <c r="D33" i="4" s="1"/>
  <c r="C32" i="4"/>
  <c r="E32" i="4" s="1"/>
  <c r="C30" i="4"/>
  <c r="E30" i="4" s="1"/>
  <c r="E29" i="4"/>
  <c r="D29" i="4"/>
  <c r="C29" i="4"/>
  <c r="C28" i="4"/>
  <c r="E28" i="4" s="1"/>
  <c r="C26" i="4"/>
  <c r="E26" i="4" s="1"/>
  <c r="C25" i="4"/>
  <c r="E25" i="4" s="1"/>
  <c r="E23" i="4"/>
  <c r="D23" i="4"/>
  <c r="C23" i="4"/>
  <c r="C22" i="4"/>
  <c r="E22" i="4" s="1"/>
  <c r="C20" i="4"/>
  <c r="E20" i="4" s="1"/>
  <c r="C19" i="4"/>
  <c r="E19" i="4" s="1"/>
  <c r="E17" i="4"/>
  <c r="C17" i="4"/>
  <c r="D17" i="4" s="1"/>
  <c r="C15" i="4"/>
  <c r="E15" i="4" s="1"/>
  <c r="C14" i="4"/>
  <c r="C13" i="4"/>
  <c r="E13" i="4" s="1"/>
  <c r="C12" i="4"/>
  <c r="E12" i="4" s="1"/>
  <c r="E11" i="4"/>
  <c r="D11" i="4"/>
  <c r="C11" i="4"/>
  <c r="D10" i="4"/>
  <c r="C10" i="4"/>
  <c r="E10" i="4" s="1"/>
  <c r="C9" i="4"/>
  <c r="D9" i="4" s="1"/>
  <c r="C8" i="4"/>
  <c r="E8" i="4" s="1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J12" i="1"/>
  <c r="J11" i="1"/>
  <c r="J10" i="1"/>
  <c r="J9" i="1"/>
  <c r="J8" i="1"/>
  <c r="J7" i="1"/>
  <c r="J6" i="1"/>
  <c r="D7" i="5" l="1"/>
  <c r="D8" i="5"/>
  <c r="D9" i="5"/>
  <c r="D10" i="5"/>
  <c r="D11" i="5"/>
  <c r="D18" i="5"/>
  <c r="D19" i="5"/>
  <c r="D25" i="5"/>
  <c r="D27" i="5"/>
  <c r="D28" i="5"/>
  <c r="D29" i="5"/>
  <c r="D31" i="5"/>
  <c r="D32" i="5"/>
  <c r="D33" i="5"/>
  <c r="D51" i="5"/>
  <c r="D52" i="5"/>
  <c r="D53" i="5"/>
  <c r="D19" i="4"/>
  <c r="D25" i="4"/>
  <c r="D30" i="4"/>
  <c r="D35" i="4"/>
  <c r="D41" i="4"/>
  <c r="D45" i="4"/>
  <c r="D49" i="4"/>
  <c r="D42" i="4"/>
  <c r="D13" i="4"/>
  <c r="D15" i="4"/>
  <c r="D22" i="4"/>
  <c r="D28" i="4"/>
  <c r="D51" i="4"/>
  <c r="D8" i="4"/>
  <c r="E9" i="4"/>
  <c r="D12" i="4"/>
  <c r="D20" i="4"/>
  <c r="D26" i="4"/>
  <c r="D32" i="4"/>
  <c r="E33" i="4"/>
  <c r="D37" i="4"/>
  <c r="E38" i="4"/>
  <c r="D43" i="4"/>
  <c r="E44" i="4"/>
  <c r="B48" i="4"/>
  <c r="D50" i="4"/>
  <c r="B52" i="4" l="1"/>
  <c r="E48" i="4"/>
  <c r="D48" i="4"/>
  <c r="B54" i="4" l="1"/>
  <c r="D52" i="4"/>
  <c r="E52" i="4"/>
  <c r="E54" i="4" l="1"/>
  <c r="D54" i="4"/>
</calcChain>
</file>

<file path=xl/sharedStrings.xml><?xml version="1.0" encoding="utf-8"?>
<sst xmlns="http://schemas.openxmlformats.org/spreadsheetml/2006/main" count="328" uniqueCount="205">
  <si>
    <t>Raporti 9 mujor i shpenzimeve Komuna e Lipjanit</t>
  </si>
  <si>
    <t>Përshkrimi</t>
  </si>
  <si>
    <t>Shuma e Alokuar</t>
  </si>
  <si>
    <t>Shpenzimi</t>
  </si>
  <si>
    <t>%</t>
  </si>
  <si>
    <t>RESP / SUBCL</t>
  </si>
  <si>
    <t>A</t>
  </si>
  <si>
    <t>B</t>
  </si>
  <si>
    <t xml:space="preserve">    613 LIPJAN</t>
  </si>
  <si>
    <t xml:space="preserve">      11 RROGA DHE PAGA</t>
  </si>
  <si>
    <t xml:space="preserve">      13 MALLRA DHE SHËRBIME</t>
  </si>
  <si>
    <t xml:space="preserve">      14 SHPENZIME KOMUNALE</t>
  </si>
  <si>
    <t xml:space="preserve">      20 SUBVENCIONE DHE TRANSFERE</t>
  </si>
  <si>
    <t xml:space="preserve">      30 PASURITË JOFINANCIARE</t>
  </si>
  <si>
    <t>Totali I Përgjithshmë</t>
  </si>
  <si>
    <t>Raporti 9 mujor I shpenmzimeve per Komunen e Lipjanit</t>
  </si>
  <si>
    <t>CAT / RESP / SUBCL</t>
  </si>
  <si>
    <t xml:space="preserve">    10 BUXHETI</t>
  </si>
  <si>
    <t xml:space="preserve">      613 LIPJAN</t>
  </si>
  <si>
    <t xml:space="preserve">        11 RROGA DHE PAGA</t>
  </si>
  <si>
    <t xml:space="preserve">        13 MALLRA DHE SHËRBIME</t>
  </si>
  <si>
    <t xml:space="preserve">        14 SHPENZIME KOMUNALE</t>
  </si>
  <si>
    <t xml:space="preserve">        30 PASURITË JOFINANCIARE</t>
  </si>
  <si>
    <t xml:space="preserve">    21 TE HYRAT VETANAKE</t>
  </si>
  <si>
    <t xml:space="preserve">        20 SUBVENCIONE DHE TRANSFERE</t>
  </si>
  <si>
    <t xml:space="preserve">    22 TË HYRAT VETANAKE- 2016</t>
  </si>
  <si>
    <t xml:space="preserve">    31 GRANT I DONAT.TË MBRENDSHËM</t>
  </si>
  <si>
    <t xml:space="preserve">    59 QEVERIA JAPONEZE</t>
  </si>
  <si>
    <t xml:space="preserve">    61 QEVERIA ZVICRANE</t>
  </si>
  <si>
    <t xml:space="preserve">    93 COUNCIL OF EUROPE</t>
  </si>
  <si>
    <t>Viti Fiskal  2017 Komuna e Lipjanit</t>
  </si>
  <si>
    <t>Obligimet</t>
  </si>
  <si>
    <t>Zotimet</t>
  </si>
  <si>
    <t>FreeBalance</t>
  </si>
  <si>
    <t>Shuma</t>
  </si>
  <si>
    <t xml:space="preserve">        16003 Z.KRYETARIT-LIPJAN</t>
  </si>
  <si>
    <t xml:space="preserve">            89224 PAGESA PER VENDIME GJYQESORE</t>
  </si>
  <si>
    <t xml:space="preserve">        18163 INFRASTRUK.PUBLIKE-LIPJAN</t>
  </si>
  <si>
    <t xml:space="preserve">            40178 ASFALTIMI I RRUGEVE NË FSHATIN RESINOC.</t>
  </si>
  <si>
    <t xml:space="preserve">            40184 ASFALTIMI I RRUGEVE NË FSHATIN SHALË</t>
  </si>
  <si>
    <t xml:space="preserve">            41840 NDERTIMI I SHESHIT ADEM JASHARI</t>
  </si>
  <si>
    <t xml:space="preserve">            41944 ASFALTIMI I RR.DOGRATIN-SLLOVI DHE RR.E KUQE</t>
  </si>
  <si>
    <t xml:space="preserve">            43062 Asfaltimi i rrugeve brenda ne Fshatin Gadime e Ulet faza II-</t>
  </si>
  <si>
    <t xml:space="preserve">            43080 ASFALLTIMI I RRUGES TORINE-POTUROVC</t>
  </si>
  <si>
    <t xml:space="preserve">            43091 ASFALTIMI I RRUGES MBRENDA FSHATIT BANULLE</t>
  </si>
  <si>
    <t xml:space="preserve">            43097 Rregullimi i shtratit te Lumit ne fshatin Banulle</t>
  </si>
  <si>
    <t xml:space="preserve">            44520 ASFALTIMI I RRUGICAVE NË FSHATIN GLLOGOVC</t>
  </si>
  <si>
    <t xml:space="preserve">            45019 ASFALTIMI I RRUGËVE BRENDA  NE FSHATIN SMALLUSHË</t>
  </si>
  <si>
    <t xml:space="preserve">            45021 ASFALTIMI I RRUGËVE NË FSHATIN JETA E RE</t>
  </si>
  <si>
    <t xml:space="preserve">            45023 ASFALTIMI I RRUGËVE NË FSHATIN HALLAQ I MADH</t>
  </si>
  <si>
    <t xml:space="preserve">            45077 ASFALTIMI I RRUGËVE NË LAGJET E FSHATIT KRAISHTË</t>
  </si>
  <si>
    <t xml:space="preserve">            45080 ASFALTIMI I RRUGEVE NE LAGJET E FSHATIT DOBRAJË</t>
  </si>
  <si>
    <t xml:space="preserve">            45083 ASFALTIMI I RRUGICAVE NE LAGJET E FSHATIT RIBAR I VOGEL</t>
  </si>
  <si>
    <t xml:space="preserve">            45388 RREGULLIMI I SHTRATIT TE LUMIT NE DOBRAJ E MADHE FSZA II-TE</t>
  </si>
  <si>
    <t xml:space="preserve">            45390 ASFALTIMI I RRUGICAVE NË FSHATIN ZLLAKUQAN</t>
  </si>
  <si>
    <t xml:space="preserve">            45415 ASFAL.RR. LAGJEVE NE FSH. RIBAR I MADH DHE RR. VARREZAVE</t>
  </si>
  <si>
    <t xml:space="preserve">            45417 ASFALTIMI I RRUGEVE NE LAGJET E  FSHATIT KROJMIR</t>
  </si>
  <si>
    <t xml:space="preserve">            45427 NDRIQIMI PUBLIK NE RRUGEN BABUSH-GADIME E EPERME</t>
  </si>
  <si>
    <t xml:space="preserve">            45428 ASFALLTIMI I RRUGEVE NE FSHATIN DIVJAKE</t>
  </si>
  <si>
    <t xml:space="preserve">            45431 NDERTIMI I TROTUARVE ME NDRIQIM PUBLIK NE KONJUH</t>
  </si>
  <si>
    <t xml:space="preserve">            45436 NDER. TROTUARVE ME NDRIQIM PUBLIK NGA HEKURUDHAT-GLLOGOVC</t>
  </si>
  <si>
    <t xml:space="preserve">            45438 NDERTIMI I TROTUARVE ME NDRIQIM PUBLIK NE FSHATIN SLLOVI</t>
  </si>
  <si>
    <t xml:space="preserve">            45445 NDERTIMI I TROTUAREVE ME NDRIQIM PUBLIK NE  FSHATIN BABUSH</t>
  </si>
  <si>
    <t xml:space="preserve">            45449 HAPJA DHE ZGJERIMI I LUMENJEVE NË FSHATRA</t>
  </si>
  <si>
    <t xml:space="preserve">            45452 NDER.RRJETIT TE KANALIZIMIT FEKAL FSHATI RUBOVC I VOGEL</t>
  </si>
  <si>
    <t xml:space="preserve">            45453 NDERTIMI I RRJETIT TE KANALIZIMIT FEKAL FSHATI LELETIQ</t>
  </si>
  <si>
    <t xml:space="preserve">            45456 NDERTIMI I RRJETIT TE KANALIZIMIT FEKAL FSHATI JETA E RE</t>
  </si>
  <si>
    <t xml:space="preserve">            45457 ASFALTIMI I RRUGES SE VARREZAVE NE FSHATIN LLUGAXHI</t>
  </si>
  <si>
    <t xml:space="preserve">            45459 NDER.KANALIZ.FSH.GLLANICE NDER.KOLEK. KANALIZ.DOBRAJE-LLUGA</t>
  </si>
  <si>
    <t xml:space="preserve">            45460 ZGJERIME I RRJETEVE TE KANALIZIMEVE NE SLLOVI, GADIME E ULET</t>
  </si>
  <si>
    <t xml:space="preserve">            45461 HAPJA DHE ZHAVORIMI I RRUGES LIDHESE NE MES DY RRUGEVE REGJI</t>
  </si>
  <si>
    <t xml:space="preserve">            45462 NDERTIMI I URES DHE HAPJA E ZHAVORIMI I RRUGES MEHMET IVANAJ</t>
  </si>
  <si>
    <t xml:space="preserve">            45463 RREGULL. SHTRATIT TE LUMIT NE FSHATIN GADIME E ULET- EPERME</t>
  </si>
  <si>
    <t xml:space="preserve">            45467 ASFALTIMI I RRUGICAVE NË LAGJET E FSHATIT GADIME E EPERME</t>
  </si>
  <si>
    <t xml:space="preserve">            45469 NDERTIMI I URAVE NE GADIME, RUBOVC-GLLOGOVC DHE KONJUH.</t>
  </si>
  <si>
    <t xml:space="preserve">            89228 ASFAL.RRUG.BRENA.QYTEZ.LIPJAN</t>
  </si>
  <si>
    <t xml:space="preserve">        66320 PLANIF.URBAN.INSPEKC.-LIPJAN</t>
  </si>
  <si>
    <t xml:space="preserve">            44512 HARTIMI I PROJEKTEVE DETALE DHE HARTAT ZONALE</t>
  </si>
  <si>
    <t xml:space="preserve">        73200 SHËR. E KUJ. PRI. SHË.LIPJAN</t>
  </si>
  <si>
    <t xml:space="preserve">            45425 PAISJE LABORATORIKE</t>
  </si>
  <si>
    <t xml:space="preserve">        85003 SHËRBIMET KULTURORE-LIPJAN</t>
  </si>
  <si>
    <t xml:space="preserve">            41937 PËRFUND.PUNIMEVE SALL.SPORTEVE SHF. DOBRAJE E MADHE</t>
  </si>
  <si>
    <t xml:space="preserve">            41941 NDERT.FUSHAVE FUTBOLLIT GADIME TE ULTE DHE TE EPERT</t>
  </si>
  <si>
    <t xml:space="preserve">            43100 Ndertimi i Stadionit të Qytetit</t>
  </si>
  <si>
    <t xml:space="preserve">            45450 RREGULLIMI I FUSHES SE FUTBOLLIT NE DOBRAJE TE MADHE</t>
  </si>
  <si>
    <t xml:space="preserve">            45465 NDERTIMI I FUSHAVE TE VOGLA SPORTIVE NE LLUGA, BABUSH, BANUL</t>
  </si>
  <si>
    <t xml:space="preserve">        93060 ARSIMI FILORË-LIPJANE</t>
  </si>
  <si>
    <t xml:space="preserve">            43106 Nxemja Qendrore në Shkollen Fillore në Rufc të Ri,Dobraj e M</t>
  </si>
  <si>
    <t xml:space="preserve">            43108 NDERTIMI I SHKOLLES FILLORE NE BUJARI</t>
  </si>
  <si>
    <t xml:space="preserve">            45472 RREGULLIMI I OBORRIT NE SHF RUFC I RI DHE LLUGAXHI</t>
  </si>
  <si>
    <t xml:space="preserve">            40160 MIREMB.RRUG.ASFALTUARA</t>
  </si>
  <si>
    <t xml:space="preserve">            40181 ASFALTIMI I RRUGEVE NË FSHATIN AKLLAP.</t>
  </si>
  <si>
    <t xml:space="preserve">            40186 ASFALTIMI I RRUGEVE NË FSHATIN BREGU I ZI</t>
  </si>
  <si>
    <t xml:space="preserve">            40198 Ndertimi i rrjetit  kanalizimit ne fshatin Rubofc</t>
  </si>
  <si>
    <t xml:space="preserve">            43092 Asfaltimi i rruges Topliqan-Gracke e Vjeter</t>
  </si>
  <si>
    <t xml:space="preserve">            44511 BASHKFINANCIMI ME DONATOR</t>
  </si>
  <si>
    <t xml:space="preserve">            44980 ASFALTIMI I RRUGEVE NË FSHATIN RUBOVC I VOGEL</t>
  </si>
  <si>
    <t xml:space="preserve">            45081 ASFALTIMI I RRUGES BLINAJ-LELETIQ</t>
  </si>
  <si>
    <t xml:space="preserve">            45385 ASFALTIMI I RRUGICAVE NË FSHATIN TEQE</t>
  </si>
  <si>
    <t xml:space="preserve">            45386 ASFALTIMI I RRUGICAVE NE FSHATIN BAICE</t>
  </si>
  <si>
    <t xml:space="preserve">            45397 NDER.TROTUARVE ME NDRIQIM PUBLIK NE LLUGAXHI FAZA II-TË</t>
  </si>
  <si>
    <t xml:space="preserve">            45407 ASFAL.RR. NE FSHATRAT VRELLE E GOLESHIT DHE HARILAQ I VOGEL</t>
  </si>
  <si>
    <t xml:space="preserve">            45413 ASFALTIMI I RRUGICAVE NE FSHATIN MAREVC DHE QALLAPEK</t>
  </si>
  <si>
    <t xml:space="preserve">            45433 NDERTIMI I TROTUARVE ME NDRIQIM PUBLIK NE JANJEVE</t>
  </si>
  <si>
    <t xml:space="preserve">            45442 ASFALTIMI I RRUGICAVE NE FSHATIN VRELLE E GADIMES</t>
  </si>
  <si>
    <t xml:space="preserve">            45451 NDER. RRJETIT TE KANALIZIMIT FEKAL FSHATI MIRENE FAZA II-TË</t>
  </si>
  <si>
    <t xml:space="preserve">            45454 NDERTIMI I RRJETIT TE KANALIZIMIT FEKAL FSHATI AKLLAP</t>
  </si>
  <si>
    <t xml:space="preserve">            45464 ZGJERIMI I RRJET. NDRIQIMIT PUBLIK NE RRUGICAT E LIPJANIT.</t>
  </si>
  <si>
    <t xml:space="preserve">            45466 NDERTIMI I RRJETIT TE KANALIZIMIT FEKAL FSHATI VARIGOVC</t>
  </si>
  <si>
    <t xml:space="preserve">            45942 ASFALTIMI I RRUGEVE NË FSHATIN RUBOVC TË MADH</t>
  </si>
  <si>
    <t xml:space="preserve">            45943 ASFALTIMI I RRUGES SHQIPERIA-HAJREDIN BAJRAMI</t>
  </si>
  <si>
    <t xml:space="preserve">            45944 MIRMBAJTJA E NDIQIMIT PUBLIK NË QYTET DHE FSHATRA</t>
  </si>
  <si>
    <t xml:space="preserve">        92250 ARSIMI PARAFI &amp; QERDH-LIPJAN</t>
  </si>
  <si>
    <t xml:space="preserve">            45455 NDERTIMI I QERDHES SE FEMIJEVE NE LIPJAN</t>
  </si>
  <si>
    <t xml:space="preserve">            44522 NDERTIMI I SHKOLLES NE FSHATIN RUBOVC</t>
  </si>
  <si>
    <t xml:space="preserve">            44523 NDERTIMI I SHKOLLES NE FSHATIN BREGU I ZI</t>
  </si>
  <si>
    <t xml:space="preserve">            45173 NDERTIMI I SHKOLLES NE FSHATIN MIRENË</t>
  </si>
  <si>
    <t xml:space="preserve">            45470 RENOV.SHKO.RUFC TE RI, DOBRAJ,BABUSH RREG.OBOR.SHF BLINAJES</t>
  </si>
  <si>
    <t xml:space="preserve">            45471 NDERTIMI I RRETHOJAVE NE SHKOLLAT BAIC, KRAISHTE, BUJARI DHE</t>
  </si>
  <si>
    <t xml:space="preserve">            40163 BASHKEFINANCIMI ME DONATOR</t>
  </si>
  <si>
    <t xml:space="preserve">            41886 MIRËMBAJTA E NDRIÇIMIT PUBLIK NË QYTET DHE FSHATRA</t>
  </si>
  <si>
    <t xml:space="preserve">            41889 HAPJA DHE ZHAVORRIMI I RRUGËS PËR HANROVC</t>
  </si>
  <si>
    <t xml:space="preserve">            41890 ZGJERIMI I RRJETIT TË KANALIZIMIT NE FSHATRA</t>
  </si>
  <si>
    <t xml:space="preserve">            41932 NDËR.LAPIDARIT KOMANDANTIN LEGJENDAR ADEM JASHARI</t>
  </si>
  <si>
    <t xml:space="preserve">            41933 NDËR.LAPIDARIT HEROIN E KOMBIT ISMET ASLLANI</t>
  </si>
  <si>
    <t xml:space="preserve">            41934 NDËR.LAPIDARIT DËSHMORIN E KOMBIT ARSIM ZEQIRI</t>
  </si>
  <si>
    <t xml:space="preserve">            41935 RENOV.LAPIDARIT DËSHMORIT KOMBIT XHAVIT KOZHANI</t>
  </si>
  <si>
    <t xml:space="preserve">            41936 NDËR.MURIT MBROJTËS RRUGËN SOPOTI NË JANJEVË</t>
  </si>
  <si>
    <t xml:space="preserve">            43056 Asfaltimi i Rrugeve brenda Qytetit te Lipjanit</t>
  </si>
  <si>
    <t xml:space="preserve">            87205 ND.RRJETIT KANALIZ.FSH.BLINAJE</t>
  </si>
  <si>
    <t xml:space="preserve">            40200 HARTIMI PROJEKTEV DETALE</t>
  </si>
  <si>
    <t xml:space="preserve">            40208 NDERT.SALLES.SPORT.SHALË</t>
  </si>
  <si>
    <t xml:space="preserve">            40209 Ndertimi i qendrës Rinore në Magure Faza II.</t>
  </si>
  <si>
    <t xml:space="preserve">            41942 NDERT.FUSHAVE SPORTIVE GADIME TE EPERM DHE TE ULET</t>
  </si>
  <si>
    <t xml:space="preserve">            41938 MEREM.NXEHJES QENDR.SHF-KADRI BEBA- RIBAR  I MADH</t>
  </si>
  <si>
    <t xml:space="preserve">            87259 NDERTIM SHKOLL.FILL.FSH.BUJARI</t>
  </si>
  <si>
    <t xml:space="preserve">            72010 MEREMET.KANALIZIM NE FSH.BUJAN</t>
  </si>
  <si>
    <t xml:space="preserve">            72011 RREG.I VENDKAL.LIPJAN-SHTIME</t>
  </si>
  <si>
    <t xml:space="preserve">            72210 NDERT.KANL.FEKAL.LIPJAN-BANULL</t>
  </si>
  <si>
    <t xml:space="preserve">            72358 RREGULL.KANAL.FEKAL-MIRENE</t>
  </si>
  <si>
    <t xml:space="preserve">        47003 BUJQËSIA - LIPJAN</t>
  </si>
  <si>
    <t xml:space="preserve">            72332 BLERJA E MAKINAVE MJELESE</t>
  </si>
  <si>
    <t xml:space="preserve">            95916 RENOVIMI I SHF.HIVZI SYLEJMANI (DY DESHMORET)</t>
  </si>
  <si>
    <t xml:space="preserve">            92016 PERMIRESIMI I HAPSIRAVE PUBLIKE</t>
  </si>
  <si>
    <t>Planifikimi Realizimi 2017-2017-Lipjan</t>
  </si>
  <si>
    <t xml:space="preserve">Republika e Kosoves         </t>
  </si>
  <si>
    <t>Komuna e Lipjanit</t>
  </si>
  <si>
    <t>Republika Kosova</t>
  </si>
  <si>
    <t>Opshina Lipljan</t>
  </si>
  <si>
    <t>Republic of Kosovo</t>
  </si>
  <si>
    <t>Municipality of Lipjan</t>
  </si>
  <si>
    <t>Kodet Ekonomike</t>
  </si>
  <si>
    <t>Planifikimi 2017</t>
  </si>
  <si>
    <t>Realizimi 2017</t>
  </si>
  <si>
    <t>indeksi</t>
  </si>
  <si>
    <t>16303 - ADMINISTRATA-LIPJAN</t>
  </si>
  <si>
    <t xml:space="preserve">  50013  -  TAX CERTIFIKATAT E LINDJES</t>
  </si>
  <si>
    <t xml:space="preserve">  50014  -  TAX CERTIFIKATAT E KURORIZIMIT</t>
  </si>
  <si>
    <t xml:space="preserve">  50015  -  TAX CERTIFIKATAT E VDEKJES</t>
  </si>
  <si>
    <t xml:space="preserve">  50016  -  TAX CERTIFIKATA TJERA</t>
  </si>
  <si>
    <t xml:space="preserve">  50019  -  TAX TJERA ADMINISTRATIVE</t>
  </si>
  <si>
    <t xml:space="preserve">  50403  -  TE HYRAT NGA SHITJA E MALLRAVE</t>
  </si>
  <si>
    <t xml:space="preserve">  50019-   QENDRA PER SHERBIME SOCIALE</t>
  </si>
  <si>
    <t xml:space="preserve">  50107  -  GJOBAT TJERA</t>
  </si>
  <si>
    <t xml:space="preserve"> 16715 - PROKURIMI</t>
  </si>
  <si>
    <t xml:space="preserve">  50020  -  TAX E PJESMARJES NË TENDER</t>
  </si>
  <si>
    <t>17503 - BUXHETIMI-LIPJAN</t>
  </si>
  <si>
    <t xml:space="preserve">   50002  -  TAX RRUGORE</t>
  </si>
  <si>
    <t xml:space="preserve">   40110  -  TATIMI NË PRONË</t>
  </si>
  <si>
    <t xml:space="preserve"> 48003 - PLANIF.ZHV.EKONOM-LIPJAN</t>
  </si>
  <si>
    <t xml:space="preserve"> 50290  -  LIC.TJERA PËR AFARIZËM</t>
  </si>
  <si>
    <t xml:space="preserve">  50408  -  QIRAJA NGA OBJEKTET PUBLIKE</t>
  </si>
  <si>
    <t>16605 - INSPEKCIONI-LIPJAN</t>
  </si>
  <si>
    <t xml:space="preserve">  50104  -   GJOBAT MANDTORE</t>
  </si>
  <si>
    <t xml:space="preserve">   50205  -  LIC.PRANIM TEKNIK TE LOKALIT</t>
  </si>
  <si>
    <t>65015 - SHËRBIMET KADASTRALE-LIPJAN</t>
  </si>
  <si>
    <t xml:space="preserve">  50017  -  TAX VERIFIKIM DOK.TË NDRYSHME</t>
  </si>
  <si>
    <t xml:space="preserve">  50011  -  TAX REGJISTRIMIN E TRASHIGIMIS</t>
  </si>
  <si>
    <t xml:space="preserve">  50504  -  TAX PER MATJEN TOKES NE TEREN</t>
  </si>
  <si>
    <t>66320 - PLANIF.URBAN.INSPEKC.-LIPJAN</t>
  </si>
  <si>
    <t xml:space="preserve">  50009  -  TAX  PËR LEJE NDËRTIMI</t>
  </si>
  <si>
    <t xml:space="preserve">  50013 TAX NDERRIMI DESTINIMI I TOKES</t>
  </si>
  <si>
    <t xml:space="preserve">  50026  -  TAX PER LEGALIZIMIN E OBJEKTE.</t>
  </si>
  <si>
    <t xml:space="preserve">  50045       -TAX PER LEJE MJEDISORE</t>
  </si>
  <si>
    <t>18163 - INFRASTRUKTURA PUBLIKE</t>
  </si>
  <si>
    <t xml:space="preserve"> 50405  -  SHFRYTEZIMI I PRONES PUBLIKE</t>
  </si>
  <si>
    <t xml:space="preserve">  50406  -  PRONA PUB.PER TREG.TE HAPUR</t>
  </si>
  <si>
    <t>85003 - SHËRBIMET KULTURORE-LIPJAN</t>
  </si>
  <si>
    <t xml:space="preserve">  50019  -  TAX TJERA ADMINISTRATIVE (RHIVA)</t>
  </si>
  <si>
    <t>GJITHESEJT I:</t>
  </si>
  <si>
    <t xml:space="preserve">  92250 - ARSIMI PARAFI &amp; QERDHJA-LIPJAN</t>
  </si>
  <si>
    <t xml:space="preserve">  73200 - SHËRBIMET E KUJDESIT PRIMAR SHËNDETESIA   73200- 50409</t>
  </si>
  <si>
    <t xml:space="preserve">  50403  -  TE HYRAT NGA SHITJA E MALLRAVE (PARTICIPIM) A.GLLAVICA</t>
  </si>
  <si>
    <t xml:space="preserve">  50409- SHKOLLA E MESME ULIPIANA</t>
  </si>
  <si>
    <t>GJITHESEJT II:</t>
  </si>
  <si>
    <t>GJOBAT E TRAFIKUT</t>
  </si>
  <si>
    <t>GJOBAT E GJYKATES</t>
  </si>
  <si>
    <t>AGJENCIONI I PYJEVE</t>
  </si>
  <si>
    <t>GJITHESEJT III:</t>
  </si>
  <si>
    <t>DONACIONET</t>
  </si>
  <si>
    <t>GJITHESEJT IV:</t>
  </si>
  <si>
    <t>Te hyrat vetanake (krahasimi)2016-2017-Lipjan</t>
  </si>
  <si>
    <t>Realizimi 2016</t>
  </si>
  <si>
    <t xml:space="preserve">  50012 -   TAX NDERRIMI DESTINIMI I TOKES</t>
  </si>
  <si>
    <t xml:space="preserve">  50045     -TAX PER LEJE MJEDISORE  KOMUNALE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</si>
</sst>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#,##0.00;[Red]#,##0.00"/>
  </numFmts>
  <fonts count="1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9"/>
      <color indexed="8"/>
      <name val="SansSerif"/>
    </font>
    <font>
      <b/>
      <sz val="9"/>
      <color indexed="8"/>
      <name val="Arial"/>
    </font>
    <font>
      <b/>
      <sz val="9"/>
      <color indexed="8"/>
      <name val="Arial"/>
      <family val="2"/>
    </font>
    <font>
      <sz val="9"/>
      <color indexed="8"/>
      <name val="Arial"/>
    </font>
    <font>
      <b/>
      <sz val="14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b/>
      <u/>
      <sz val="9"/>
      <name val="Arial"/>
      <family val="2"/>
    </font>
    <font>
      <b/>
      <sz val="12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/>
      <diagonal/>
    </border>
    <border>
      <left style="medium">
        <color indexed="64"/>
      </left>
      <right style="dotted">
        <color indexed="8"/>
      </right>
      <top style="medium">
        <color indexed="64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medium">
        <color indexed="64"/>
      </top>
      <bottom style="dotted">
        <color indexed="8"/>
      </bottom>
      <diagonal/>
    </border>
    <border>
      <left style="dotted">
        <color indexed="8"/>
      </left>
      <right style="medium">
        <color indexed="64"/>
      </right>
      <top style="medium">
        <color indexed="64"/>
      </top>
      <bottom style="dotted">
        <color indexed="8"/>
      </bottom>
      <diagonal/>
    </border>
    <border>
      <left style="medium">
        <color indexed="64"/>
      </left>
      <right style="dotted">
        <color indexed="8"/>
      </right>
      <top style="dotted">
        <color indexed="8"/>
      </top>
      <bottom style="medium">
        <color indexed="64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medium">
        <color indexed="64"/>
      </bottom>
      <diagonal/>
    </border>
    <border>
      <left style="dotted">
        <color indexed="8"/>
      </left>
      <right style="medium">
        <color indexed="64"/>
      </right>
      <top style="dotted">
        <color indexed="8"/>
      </top>
      <bottom style="medium">
        <color indexed="64"/>
      </bottom>
      <diagonal/>
    </border>
    <border>
      <left style="medium">
        <color indexed="64"/>
      </left>
      <right style="dotted">
        <color indexed="8"/>
      </right>
      <top style="medium">
        <color indexed="64"/>
      </top>
      <bottom style="medium">
        <color indexed="64"/>
      </bottom>
      <diagonal/>
    </border>
    <border>
      <left style="dotted">
        <color indexed="8"/>
      </left>
      <right style="dotted">
        <color indexed="8"/>
      </right>
      <top style="medium">
        <color indexed="64"/>
      </top>
      <bottom style="medium">
        <color indexed="64"/>
      </bottom>
      <diagonal/>
    </border>
    <border>
      <left style="dotted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8"/>
      </left>
      <right style="dotted">
        <color indexed="8"/>
      </right>
      <top/>
      <bottom style="dotted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5">
    <xf numFmtId="0" fontId="0" fillId="0" borderId="0" xfId="0"/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4" fontId="4" fillId="2" borderId="1" xfId="0" applyNumberFormat="1" applyFont="1" applyFill="1" applyBorder="1" applyAlignment="1" applyProtection="1">
      <alignment horizontal="right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4" fillId="2" borderId="10" xfId="0" applyNumberFormat="1" applyFont="1" applyFill="1" applyBorder="1" applyAlignment="1" applyProtection="1">
      <alignment horizontal="right" vertical="center" wrapText="1"/>
    </xf>
    <xf numFmtId="4" fontId="5" fillId="2" borderId="2" xfId="0" applyNumberFormat="1" applyFont="1" applyFill="1" applyBorder="1" applyAlignment="1" applyProtection="1">
      <alignment horizontal="right" vertical="center" wrapText="1"/>
    </xf>
    <xf numFmtId="4" fontId="5" fillId="2" borderId="12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7" fillId="0" borderId="14" xfId="0" applyFont="1" applyBorder="1" applyAlignment="1">
      <alignment horizontal="center"/>
    </xf>
    <xf numFmtId="4" fontId="8" fillId="3" borderId="15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4" fontId="8" fillId="4" borderId="15" xfId="0" applyNumberFormat="1" applyFont="1" applyFill="1" applyBorder="1"/>
    <xf numFmtId="4" fontId="7" fillId="4" borderId="15" xfId="0" applyNumberFormat="1" applyFont="1" applyFill="1" applyBorder="1" applyAlignment="1"/>
    <xf numFmtId="0" fontId="7" fillId="4" borderId="15" xfId="0" applyFont="1" applyFill="1" applyBorder="1" applyAlignment="1"/>
    <xf numFmtId="4" fontId="7" fillId="4" borderId="15" xfId="0" applyNumberFormat="1" applyFont="1" applyFill="1" applyBorder="1"/>
    <xf numFmtId="4" fontId="10" fillId="2" borderId="15" xfId="0" applyNumberFormat="1" applyFont="1" applyFill="1" applyBorder="1" applyAlignment="1">
      <alignment horizontal="left"/>
    </xf>
    <xf numFmtId="165" fontId="11" fillId="5" borderId="15" xfId="1" applyNumberFormat="1" applyFont="1" applyFill="1" applyBorder="1" applyAlignment="1">
      <alignment horizontal="right" vertical="top"/>
    </xf>
    <xf numFmtId="4" fontId="11" fillId="2" borderId="15" xfId="0" applyNumberFormat="1" applyFont="1" applyFill="1" applyBorder="1" applyAlignment="1"/>
    <xf numFmtId="4" fontId="11" fillId="0" borderId="15" xfId="0" applyNumberFormat="1" applyFont="1" applyBorder="1"/>
    <xf numFmtId="165" fontId="11" fillId="5" borderId="15" xfId="1" applyNumberFormat="1" applyFont="1" applyFill="1" applyBorder="1" applyAlignment="1"/>
    <xf numFmtId="0" fontId="10" fillId="0" borderId="15" xfId="0" applyFont="1" applyBorder="1"/>
    <xf numFmtId="4" fontId="11" fillId="5" borderId="15" xfId="0" applyNumberFormat="1" applyFont="1" applyFill="1" applyBorder="1"/>
    <xf numFmtId="0" fontId="8" fillId="4" borderId="15" xfId="0" applyFont="1" applyFill="1" applyBorder="1"/>
    <xf numFmtId="4" fontId="11" fillId="4" borderId="15" xfId="0" applyNumberFormat="1" applyFont="1" applyFill="1" applyBorder="1"/>
    <xf numFmtId="4" fontId="11" fillId="4" borderId="15" xfId="0" applyNumberFormat="1" applyFont="1" applyFill="1" applyBorder="1" applyAlignment="1"/>
    <xf numFmtId="4" fontId="10" fillId="2" borderId="15" xfId="0" applyNumberFormat="1" applyFont="1" applyFill="1" applyBorder="1"/>
    <xf numFmtId="0" fontId="10" fillId="5" borderId="15" xfId="0" applyFont="1" applyFill="1" applyBorder="1"/>
    <xf numFmtId="4" fontId="10" fillId="0" borderId="15" xfId="0" applyNumberFormat="1" applyFont="1" applyBorder="1"/>
    <xf numFmtId="4" fontId="10" fillId="5" borderId="15" xfId="0" applyNumberFormat="1" applyFont="1" applyFill="1" applyBorder="1"/>
    <xf numFmtId="0" fontId="12" fillId="4" borderId="15" xfId="0" applyFont="1" applyFill="1" applyBorder="1"/>
    <xf numFmtId="4" fontId="13" fillId="2" borderId="15" xfId="0" applyNumberFormat="1" applyFont="1" applyFill="1" applyBorder="1"/>
    <xf numFmtId="0" fontId="12" fillId="2" borderId="15" xfId="0" applyFont="1" applyFill="1" applyBorder="1"/>
    <xf numFmtId="0" fontId="14" fillId="0" borderId="0" xfId="0" applyFont="1" applyFill="1"/>
    <xf numFmtId="4" fontId="14" fillId="0" borderId="0" xfId="0" applyNumberFormat="1" applyFont="1" applyFill="1" applyBorder="1"/>
    <xf numFmtId="4" fontId="8" fillId="6" borderId="16" xfId="0" applyNumberFormat="1" applyFont="1" applyFill="1" applyBorder="1"/>
    <xf numFmtId="0" fontId="12" fillId="6" borderId="16" xfId="0" applyFont="1" applyFill="1" applyBorder="1"/>
    <xf numFmtId="4" fontId="12" fillId="6" borderId="16" xfId="0" applyNumberFormat="1" applyFont="1" applyFill="1" applyBorder="1"/>
    <xf numFmtId="4" fontId="15" fillId="4" borderId="17" xfId="0" applyNumberFormat="1" applyFont="1" applyFill="1" applyBorder="1"/>
    <xf numFmtId="4" fontId="12" fillId="4" borderId="17" xfId="0" applyNumberFormat="1" applyFont="1" applyFill="1" applyBorder="1" applyAlignment="1"/>
    <xf numFmtId="0" fontId="12" fillId="4" borderId="17" xfId="0" applyFont="1" applyFill="1" applyBorder="1" applyAlignment="1"/>
    <xf numFmtId="4" fontId="12" fillId="4" borderId="17" xfId="0" applyNumberFormat="1" applyFont="1" applyFill="1" applyBorder="1"/>
    <xf numFmtId="4" fontId="10" fillId="2" borderId="17" xfId="0" applyNumberFormat="1" applyFont="1" applyFill="1" applyBorder="1" applyAlignment="1">
      <alignment horizontal="left"/>
    </xf>
    <xf numFmtId="165" fontId="11" fillId="5" borderId="17" xfId="1" applyNumberFormat="1" applyFont="1" applyFill="1" applyBorder="1" applyAlignment="1">
      <alignment horizontal="right" vertical="top"/>
    </xf>
    <xf numFmtId="4" fontId="11" fillId="2" borderId="17" xfId="0" applyNumberFormat="1" applyFont="1" applyFill="1" applyBorder="1" applyAlignment="1"/>
    <xf numFmtId="4" fontId="11" fillId="0" borderId="17" xfId="0" applyNumberFormat="1" applyFont="1" applyBorder="1"/>
    <xf numFmtId="0" fontId="10" fillId="0" borderId="17" xfId="0" applyFont="1" applyBorder="1"/>
    <xf numFmtId="0" fontId="15" fillId="4" borderId="17" xfId="0" applyFont="1" applyFill="1" applyBorder="1"/>
    <xf numFmtId="165" fontId="11" fillId="4" borderId="17" xfId="1" applyNumberFormat="1" applyFont="1" applyFill="1" applyBorder="1" applyAlignment="1">
      <alignment horizontal="right" vertical="top"/>
    </xf>
    <xf numFmtId="4" fontId="11" fillId="4" borderId="17" xfId="0" applyNumberFormat="1" applyFont="1" applyFill="1" applyBorder="1" applyAlignment="1"/>
    <xf numFmtId="4" fontId="11" fillId="4" borderId="17" xfId="0" applyNumberFormat="1" applyFont="1" applyFill="1" applyBorder="1"/>
    <xf numFmtId="4" fontId="10" fillId="2" borderId="17" xfId="0" applyNumberFormat="1" applyFont="1" applyFill="1" applyBorder="1"/>
    <xf numFmtId="0" fontId="10" fillId="5" borderId="17" xfId="0" applyFont="1" applyFill="1" applyBorder="1"/>
    <xf numFmtId="4" fontId="10" fillId="0" borderId="17" xfId="0" applyNumberFormat="1" applyFont="1" applyBorder="1"/>
    <xf numFmtId="4" fontId="11" fillId="7" borderId="17" xfId="0" applyNumberFormat="1" applyFont="1" applyFill="1" applyBorder="1"/>
    <xf numFmtId="4" fontId="10" fillId="5" borderId="17" xfId="0" applyNumberFormat="1" applyFont="1" applyFill="1" applyBorder="1"/>
    <xf numFmtId="165" fontId="11" fillId="0" borderId="17" xfId="0" applyNumberFormat="1" applyFont="1" applyBorder="1"/>
    <xf numFmtId="0" fontId="10" fillId="4" borderId="17" xfId="0" applyFont="1" applyFill="1" applyBorder="1"/>
    <xf numFmtId="4" fontId="11" fillId="5" borderId="17" xfId="0" applyNumberFormat="1" applyFont="1" applyFill="1" applyBorder="1"/>
    <xf numFmtId="4" fontId="16" fillId="5" borderId="17" xfId="0" applyNumberFormat="1" applyFont="1" applyFill="1" applyBorder="1"/>
    <xf numFmtId="0" fontId="12" fillId="0" borderId="0" xfId="0" applyFont="1" applyFill="1" applyBorder="1"/>
    <xf numFmtId="4" fontId="12" fillId="0" borderId="0" xfId="0" applyNumberFormat="1" applyFont="1" applyFill="1" applyBorder="1"/>
    <xf numFmtId="0" fontId="5" fillId="2" borderId="1" xfId="0" applyFont="1" applyFill="1" applyBorder="1" applyAlignment="1" applyProtection="1">
      <alignment horizontal="left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4" fontId="4" fillId="2" borderId="1" xfId="0" applyNumberFormat="1" applyFont="1" applyFill="1" applyBorder="1" applyAlignment="1" applyProtection="1">
      <alignment horizontal="right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left" vertical="center" wrapText="1"/>
    </xf>
    <xf numFmtId="4" fontId="5" fillId="2" borderId="2" xfId="0" applyNumberFormat="1" applyFont="1" applyFill="1" applyBorder="1" applyAlignment="1" applyProtection="1">
      <alignment horizontal="right" vertical="center" wrapText="1"/>
    </xf>
    <xf numFmtId="0" fontId="3" fillId="2" borderId="9" xfId="0" applyFont="1" applyFill="1" applyBorder="1" applyAlignment="1" applyProtection="1">
      <alignment horizontal="left" vertical="center" wrapText="1"/>
    </xf>
    <xf numFmtId="0" fontId="3" fillId="2" borderId="10" xfId="0" applyFont="1" applyFill="1" applyBorder="1" applyAlignment="1" applyProtection="1">
      <alignment horizontal="left" vertical="center" wrapText="1"/>
    </xf>
    <xf numFmtId="4" fontId="4" fillId="2" borderId="10" xfId="0" applyNumberFormat="1" applyFont="1" applyFill="1" applyBorder="1" applyAlignment="1" applyProtection="1">
      <alignment horizontal="right" vertical="center" wrapText="1"/>
    </xf>
    <xf numFmtId="4" fontId="4" fillId="2" borderId="11" xfId="0" applyNumberFormat="1" applyFont="1" applyFill="1" applyBorder="1" applyAlignment="1" applyProtection="1">
      <alignment horizontal="right" vertical="center" wrapText="1"/>
    </xf>
    <xf numFmtId="0" fontId="4" fillId="2" borderId="9" xfId="0" applyFont="1" applyFill="1" applyBorder="1" applyAlignment="1" applyProtection="1">
      <alignment horizontal="left" vertical="center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5" fillId="2" borderId="12" xfId="0" applyFont="1" applyFill="1" applyBorder="1" applyAlignment="1" applyProtection="1">
      <alignment horizontal="left" vertical="center" wrapText="1"/>
    </xf>
    <xf numFmtId="4" fontId="5" fillId="2" borderId="12" xfId="0" applyNumberFormat="1" applyFont="1" applyFill="1" applyBorder="1" applyAlignment="1" applyProtection="1">
      <alignment horizontal="right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1</xdr:row>
      <xdr:rowOff>47625</xdr:rowOff>
    </xdr:from>
    <xdr:to>
      <xdr:col>0</xdr:col>
      <xdr:colOff>781051</xdr:colOff>
      <xdr:row>1</xdr:row>
      <xdr:rowOff>700628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1" y="238125"/>
          <a:ext cx="476250" cy="653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19049</xdr:colOff>
      <xdr:row>1</xdr:row>
      <xdr:rowOff>76201</xdr:rowOff>
    </xdr:from>
    <xdr:to>
      <xdr:col>4</xdr:col>
      <xdr:colOff>485774</xdr:colOff>
      <xdr:row>2</xdr:row>
      <xdr:rowOff>37560</xdr:rowOff>
    </xdr:to>
    <xdr:pic>
      <xdr:nvPicPr>
        <xdr:cNvPr id="3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799" y="266701"/>
          <a:ext cx="466725" cy="6947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0</xdr:col>
      <xdr:colOff>47625</xdr:colOff>
      <xdr:row>54</xdr:row>
      <xdr:rowOff>66675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0" y="12096750"/>
          <a:ext cx="47625" cy="66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85725</xdr:rowOff>
    </xdr:from>
    <xdr:to>
      <xdr:col>0</xdr:col>
      <xdr:colOff>685800</xdr:colOff>
      <xdr:row>1</xdr:row>
      <xdr:rowOff>20544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533400" cy="763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</xdr:colOff>
      <xdr:row>0</xdr:row>
      <xdr:rowOff>76200</xdr:rowOff>
    </xdr:from>
    <xdr:to>
      <xdr:col>4</xdr:col>
      <xdr:colOff>523875</xdr:colOff>
      <xdr:row>0</xdr:row>
      <xdr:rowOff>763555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76200"/>
          <a:ext cx="495300" cy="687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eta.Ahmeti/Desktop/TE%20HYRAT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ortet ditore"/>
      <sheetName val="Janar"/>
      <sheetName val="Shkurt"/>
      <sheetName val="Mars"/>
      <sheetName val="Prill"/>
      <sheetName val="Maj"/>
      <sheetName val="Qershor"/>
      <sheetName val="Korrik"/>
      <sheetName val="Gusht"/>
      <sheetName val="Shtator"/>
      <sheetName val="Tetor"/>
      <sheetName val="Vjetore 2017"/>
      <sheetName val="Planifikimi dhe Realizi 2017"/>
      <sheetName val="Krahasimi"/>
      <sheetName val="Vjetore 2016"/>
      <sheetName val="Sheet1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4">
          <cell r="N4">
            <v>4449</v>
          </cell>
        </row>
        <row r="5">
          <cell r="N5">
            <v>3746.5</v>
          </cell>
        </row>
        <row r="6">
          <cell r="N6">
            <v>1042</v>
          </cell>
        </row>
        <row r="7">
          <cell r="N7">
            <v>29448</v>
          </cell>
        </row>
        <row r="8">
          <cell r="N8">
            <v>4496</v>
          </cell>
        </row>
        <row r="9">
          <cell r="N9">
            <v>3122.05</v>
          </cell>
        </row>
        <row r="10">
          <cell r="N10">
            <v>378</v>
          </cell>
        </row>
        <row r="11">
          <cell r="N11">
            <v>4406</v>
          </cell>
        </row>
        <row r="13">
          <cell r="N13">
            <v>0</v>
          </cell>
        </row>
        <row r="15">
          <cell r="N15">
            <v>76935</v>
          </cell>
        </row>
        <row r="16">
          <cell r="N16">
            <v>553897.43000000005</v>
          </cell>
        </row>
        <row r="18">
          <cell r="N18">
            <v>0</v>
          </cell>
        </row>
        <row r="19">
          <cell r="N19">
            <v>18019.52</v>
          </cell>
        </row>
        <row r="21">
          <cell r="N21">
            <v>1300</v>
          </cell>
        </row>
        <row r="22">
          <cell r="N22">
            <v>3125</v>
          </cell>
        </row>
        <row r="24">
          <cell r="N24">
            <v>29608</v>
          </cell>
        </row>
        <row r="25">
          <cell r="N25">
            <v>34340</v>
          </cell>
        </row>
        <row r="26">
          <cell r="N26">
            <v>27505.95</v>
          </cell>
        </row>
        <row r="28">
          <cell r="N28">
            <v>317982.41000000003</v>
          </cell>
        </row>
        <row r="29">
          <cell r="N29">
            <v>53293</v>
          </cell>
        </row>
        <row r="30">
          <cell r="N30">
            <v>0</v>
          </cell>
        </row>
        <row r="31">
          <cell r="N31">
            <v>25064.410000000003</v>
          </cell>
        </row>
        <row r="33">
          <cell r="N33">
            <v>4329.75</v>
          </cell>
        </row>
        <row r="34">
          <cell r="N34">
            <v>22397.8</v>
          </cell>
        </row>
        <row r="36">
          <cell r="N36">
            <v>210</v>
          </cell>
        </row>
        <row r="37">
          <cell r="N37">
            <v>0</v>
          </cell>
        </row>
        <row r="38">
          <cell r="N38">
            <v>1219095.82</v>
          </cell>
        </row>
        <row r="39">
          <cell r="N39">
            <v>21579</v>
          </cell>
        </row>
        <row r="40">
          <cell r="N40">
            <v>24469</v>
          </cell>
        </row>
        <row r="41">
          <cell r="N41">
            <v>2394</v>
          </cell>
        </row>
        <row r="42">
          <cell r="N42">
            <v>4</v>
          </cell>
        </row>
        <row r="43">
          <cell r="N43">
            <v>72</v>
          </cell>
        </row>
        <row r="44">
          <cell r="N44">
            <v>1267613.82</v>
          </cell>
        </row>
        <row r="45">
          <cell r="N45">
            <v>38116.5</v>
          </cell>
        </row>
        <row r="46">
          <cell r="N46">
            <v>10395</v>
          </cell>
        </row>
        <row r="47">
          <cell r="N47">
            <v>0</v>
          </cell>
        </row>
        <row r="48">
          <cell r="N48">
            <v>1316125.32</v>
          </cell>
        </row>
        <row r="49">
          <cell r="N49">
            <v>58683</v>
          </cell>
        </row>
        <row r="50">
          <cell r="N50">
            <v>1374808.32</v>
          </cell>
        </row>
      </sheetData>
      <sheetData sheetId="12" refreshError="1"/>
      <sheetData sheetId="13" refreshError="1"/>
      <sheetData sheetId="14" refreshError="1">
        <row r="4">
          <cell r="N4">
            <v>20620</v>
          </cell>
        </row>
        <row r="5">
          <cell r="N5">
            <v>2009.5</v>
          </cell>
        </row>
        <row r="6">
          <cell r="N6">
            <v>658</v>
          </cell>
        </row>
        <row r="7">
          <cell r="N7">
            <v>15134</v>
          </cell>
        </row>
        <row r="8">
          <cell r="N8">
            <v>4973.75</v>
          </cell>
        </row>
        <row r="9">
          <cell r="N9">
            <v>0</v>
          </cell>
        </row>
        <row r="10">
          <cell r="N10">
            <v>957</v>
          </cell>
        </row>
        <row r="11">
          <cell r="N11">
            <v>453.44</v>
          </cell>
        </row>
        <row r="13">
          <cell r="N13">
            <v>180</v>
          </cell>
        </row>
        <row r="15">
          <cell r="N15">
            <v>76720.3</v>
          </cell>
        </row>
        <row r="16">
          <cell r="N16">
            <v>639925.58000000007</v>
          </cell>
        </row>
        <row r="18">
          <cell r="N18">
            <v>0</v>
          </cell>
        </row>
        <row r="19">
          <cell r="N19">
            <v>23336.300000000003</v>
          </cell>
        </row>
        <row r="21">
          <cell r="N21">
            <v>0</v>
          </cell>
        </row>
        <row r="22">
          <cell r="N22">
            <v>2525</v>
          </cell>
        </row>
        <row r="24">
          <cell r="N24">
            <v>30141</v>
          </cell>
        </row>
        <row r="25">
          <cell r="N25">
            <v>32918.5</v>
          </cell>
        </row>
        <row r="26">
          <cell r="N26">
            <v>30379</v>
          </cell>
        </row>
        <row r="28">
          <cell r="N28">
            <v>234632.75999999998</v>
          </cell>
        </row>
        <row r="29">
          <cell r="N29">
            <v>52774.1</v>
          </cell>
        </row>
        <row r="30">
          <cell r="N30">
            <v>13081.8</v>
          </cell>
        </row>
        <row r="31">
          <cell r="N31">
            <v>0</v>
          </cell>
        </row>
        <row r="33">
          <cell r="N33">
            <v>4363.6400000000003</v>
          </cell>
        </row>
        <row r="34">
          <cell r="N34">
            <v>21909.199999999997</v>
          </cell>
        </row>
        <row r="36">
          <cell r="N36">
            <v>311.75</v>
          </cell>
        </row>
        <row r="37">
          <cell r="N37">
            <v>86.4</v>
          </cell>
        </row>
        <row r="38">
          <cell r="N38">
            <v>1208091.02</v>
          </cell>
        </row>
        <row r="39">
          <cell r="N39">
            <v>18538</v>
          </cell>
        </row>
        <row r="40">
          <cell r="N40">
            <v>28427.599999999999</v>
          </cell>
        </row>
        <row r="41">
          <cell r="N41">
            <v>5683.5</v>
          </cell>
        </row>
        <row r="42">
          <cell r="N42">
            <v>0</v>
          </cell>
        </row>
        <row r="43">
          <cell r="N43">
            <v>0</v>
          </cell>
        </row>
        <row r="44">
          <cell r="N44">
            <v>1260740.1200000001</v>
          </cell>
        </row>
        <row r="45">
          <cell r="N45">
            <v>22859.5</v>
          </cell>
        </row>
        <row r="46">
          <cell r="N46">
            <v>40125</v>
          </cell>
        </row>
        <row r="47">
          <cell r="N47">
            <v>0</v>
          </cell>
        </row>
        <row r="48">
          <cell r="N48">
            <v>1323724.6200000001</v>
          </cell>
        </row>
        <row r="49">
          <cell r="N49">
            <v>75515</v>
          </cell>
        </row>
        <row r="50">
          <cell r="N50">
            <v>1399239.62</v>
          </cell>
        </row>
      </sheetData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activeCell="G12" sqref="G12:H12"/>
    </sheetView>
  </sheetViews>
  <sheetFormatPr defaultRowHeight="15"/>
  <cols>
    <col min="1" max="1" width="3.140625" customWidth="1"/>
    <col min="2" max="2" width="0.140625" customWidth="1"/>
    <col min="3" max="3" width="15.140625" customWidth="1"/>
    <col min="4" max="4" width="0.140625" customWidth="1"/>
    <col min="5" max="5" width="2" customWidth="1"/>
    <col min="6" max="6" width="22.5703125" customWidth="1"/>
    <col min="7" max="7" width="11.28515625" customWidth="1"/>
    <col min="8" max="8" width="12.5703125" customWidth="1"/>
    <col min="9" max="9" width="19" customWidth="1"/>
    <col min="10" max="10" width="2.140625" customWidth="1"/>
    <col min="11" max="11" width="2.5703125" customWidth="1"/>
    <col min="12" max="12" width="9.42578125" customWidth="1"/>
    <col min="13" max="13" width="4.7109375" customWidth="1"/>
  </cols>
  <sheetData>
    <row r="1" spans="1:13">
      <c r="A1" s="1"/>
      <c r="B1" s="72"/>
      <c r="C1" s="72"/>
      <c r="D1" s="1"/>
      <c r="E1" s="2"/>
      <c r="F1" s="1"/>
      <c r="G1" s="1"/>
      <c r="H1" s="1"/>
      <c r="I1" s="1"/>
      <c r="J1" s="1"/>
      <c r="K1" s="1"/>
      <c r="L1" s="1"/>
      <c r="M1" s="1"/>
    </row>
    <row r="2" spans="1:13">
      <c r="A2" s="1"/>
      <c r="B2" s="1"/>
      <c r="C2" s="1"/>
      <c r="D2" s="1"/>
      <c r="E2" s="1"/>
      <c r="F2" s="1"/>
      <c r="G2" s="70" t="s">
        <v>0</v>
      </c>
      <c r="H2" s="70"/>
      <c r="I2" s="70"/>
      <c r="J2" s="70"/>
      <c r="K2" s="70"/>
      <c r="L2" s="70"/>
      <c r="M2" s="1"/>
    </row>
    <row r="3" spans="1:13">
      <c r="A3" s="1"/>
      <c r="B3" s="1"/>
      <c r="C3" s="70" t="s">
        <v>1</v>
      </c>
      <c r="D3" s="70"/>
      <c r="E3" s="70"/>
      <c r="F3" s="70"/>
      <c r="G3" s="70" t="s">
        <v>2</v>
      </c>
      <c r="H3" s="70"/>
      <c r="I3" s="70" t="s">
        <v>3</v>
      </c>
      <c r="J3" s="70"/>
      <c r="K3" s="70"/>
      <c r="L3" s="70"/>
      <c r="M3" s="1"/>
    </row>
    <row r="4" spans="1:13">
      <c r="A4" s="1"/>
      <c r="B4" s="1"/>
      <c r="C4" s="70"/>
      <c r="D4" s="70"/>
      <c r="E4" s="70"/>
      <c r="F4" s="70"/>
      <c r="G4" s="70"/>
      <c r="H4" s="70"/>
      <c r="I4" s="70"/>
      <c r="J4" s="70" t="s">
        <v>4</v>
      </c>
      <c r="K4" s="70"/>
      <c r="L4" s="70"/>
      <c r="M4" s="1"/>
    </row>
    <row r="5" spans="1:13">
      <c r="A5" s="1"/>
      <c r="B5" s="1"/>
      <c r="C5" s="70" t="s">
        <v>5</v>
      </c>
      <c r="D5" s="70"/>
      <c r="E5" s="70"/>
      <c r="F5" s="70"/>
      <c r="G5" s="70" t="s">
        <v>6</v>
      </c>
      <c r="H5" s="70"/>
      <c r="I5" s="3" t="s">
        <v>7</v>
      </c>
      <c r="J5" s="70"/>
      <c r="K5" s="70"/>
      <c r="L5" s="70"/>
      <c r="M5" s="1"/>
    </row>
    <row r="6" spans="1:13">
      <c r="A6" s="1"/>
      <c r="B6" s="1"/>
      <c r="C6" s="71" t="s">
        <v>8</v>
      </c>
      <c r="D6" s="71"/>
      <c r="E6" s="71"/>
      <c r="F6" s="71"/>
      <c r="G6" s="69">
        <v>14864073.859999999</v>
      </c>
      <c r="H6" s="69"/>
      <c r="I6" s="4">
        <v>9489439.75</v>
      </c>
      <c r="J6" s="69">
        <f>I6/G6*100</f>
        <v>63.841446425643632</v>
      </c>
      <c r="K6" s="69"/>
      <c r="L6" s="69"/>
      <c r="M6" s="1"/>
    </row>
    <row r="7" spans="1:13">
      <c r="A7" s="1"/>
      <c r="B7" s="1"/>
      <c r="C7" s="66" t="s">
        <v>9</v>
      </c>
      <c r="D7" s="66"/>
      <c r="E7" s="66"/>
      <c r="F7" s="66"/>
      <c r="G7" s="67">
        <v>8819570.2599999998</v>
      </c>
      <c r="H7" s="67"/>
      <c r="I7" s="5">
        <v>6479228.8499999996</v>
      </c>
      <c r="J7" s="67">
        <f t="shared" ref="J7:J12" si="0">I7/G7*100</f>
        <v>73.464223981362096</v>
      </c>
      <c r="K7" s="67"/>
      <c r="L7" s="67"/>
      <c r="M7" s="1"/>
    </row>
    <row r="8" spans="1:13">
      <c r="A8" s="1"/>
      <c r="B8" s="1"/>
      <c r="C8" s="66" t="s">
        <v>10</v>
      </c>
      <c r="D8" s="66"/>
      <c r="E8" s="66"/>
      <c r="F8" s="66"/>
      <c r="G8" s="67">
        <v>1003406.68</v>
      </c>
      <c r="H8" s="67"/>
      <c r="I8" s="5">
        <v>371050.26</v>
      </c>
      <c r="J8" s="67">
        <f t="shared" si="0"/>
        <v>36.979050209233208</v>
      </c>
      <c r="K8" s="67"/>
      <c r="L8" s="67"/>
      <c r="M8" s="1"/>
    </row>
    <row r="9" spans="1:13">
      <c r="A9" s="1"/>
      <c r="B9" s="1"/>
      <c r="C9" s="66" t="s">
        <v>11</v>
      </c>
      <c r="D9" s="66"/>
      <c r="E9" s="66"/>
      <c r="F9" s="66"/>
      <c r="G9" s="67">
        <v>210477.4</v>
      </c>
      <c r="H9" s="67"/>
      <c r="I9" s="5">
        <v>131134.29999999999</v>
      </c>
      <c r="J9" s="67">
        <f t="shared" si="0"/>
        <v>62.303268664474189</v>
      </c>
      <c r="K9" s="67"/>
      <c r="L9" s="67"/>
      <c r="M9" s="1"/>
    </row>
    <row r="10" spans="1:13">
      <c r="A10" s="1"/>
      <c r="B10" s="1"/>
      <c r="C10" s="66" t="s">
        <v>12</v>
      </c>
      <c r="D10" s="66"/>
      <c r="E10" s="66"/>
      <c r="F10" s="66"/>
      <c r="G10" s="67">
        <v>335022.46000000002</v>
      </c>
      <c r="H10" s="67"/>
      <c r="I10" s="5">
        <v>213930</v>
      </c>
      <c r="J10" s="67">
        <f t="shared" si="0"/>
        <v>63.855420320177934</v>
      </c>
      <c r="K10" s="67"/>
      <c r="L10" s="67"/>
      <c r="M10" s="1"/>
    </row>
    <row r="11" spans="1:13">
      <c r="A11" s="1"/>
      <c r="B11" s="1"/>
      <c r="C11" s="66" t="s">
        <v>13</v>
      </c>
      <c r="D11" s="66"/>
      <c r="E11" s="66"/>
      <c r="F11" s="66"/>
      <c r="G11" s="67">
        <v>4495597.0599999996</v>
      </c>
      <c r="H11" s="67"/>
      <c r="I11" s="5">
        <v>2294096.34</v>
      </c>
      <c r="J11" s="67">
        <f t="shared" si="0"/>
        <v>51.02984785740562</v>
      </c>
      <c r="K11" s="67"/>
      <c r="L11" s="67"/>
      <c r="M11" s="1"/>
    </row>
    <row r="12" spans="1:13">
      <c r="A12" s="1"/>
      <c r="B12" s="1"/>
      <c r="C12" s="68" t="s">
        <v>14</v>
      </c>
      <c r="D12" s="68"/>
      <c r="E12" s="68"/>
      <c r="F12" s="68"/>
      <c r="G12" s="69">
        <v>14864073.859999999</v>
      </c>
      <c r="H12" s="69"/>
      <c r="I12" s="4">
        <v>9489439.75</v>
      </c>
      <c r="J12" s="69">
        <f t="shared" si="0"/>
        <v>63.841446425643632</v>
      </c>
      <c r="K12" s="69"/>
      <c r="L12" s="69"/>
      <c r="M12" s="1"/>
    </row>
  </sheetData>
  <mergeCells count="31">
    <mergeCell ref="B1:C1"/>
    <mergeCell ref="G2:L2"/>
    <mergeCell ref="C3:F4"/>
    <mergeCell ref="G3:H4"/>
    <mergeCell ref="I3:I4"/>
    <mergeCell ref="J3:L3"/>
    <mergeCell ref="J4:L4"/>
    <mergeCell ref="C5:F5"/>
    <mergeCell ref="G5:H5"/>
    <mergeCell ref="J5:L5"/>
    <mergeCell ref="C6:F6"/>
    <mergeCell ref="G6:H6"/>
    <mergeCell ref="J6:L6"/>
    <mergeCell ref="C7:F7"/>
    <mergeCell ref="G7:H7"/>
    <mergeCell ref="J7:L7"/>
    <mergeCell ref="C8:F8"/>
    <mergeCell ref="G8:H8"/>
    <mergeCell ref="J8:L8"/>
    <mergeCell ref="C9:F9"/>
    <mergeCell ref="G9:H9"/>
    <mergeCell ref="J9:L9"/>
    <mergeCell ref="C10:F10"/>
    <mergeCell ref="G10:H10"/>
    <mergeCell ref="J10:L10"/>
    <mergeCell ref="C11:F11"/>
    <mergeCell ref="G11:H11"/>
    <mergeCell ref="J11:L11"/>
    <mergeCell ref="C12:F12"/>
    <mergeCell ref="G12:H12"/>
    <mergeCell ref="J12:L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N8" sqref="N8"/>
    </sheetView>
  </sheetViews>
  <sheetFormatPr defaultRowHeight="15"/>
  <cols>
    <col min="1" max="1" width="15.140625" customWidth="1"/>
    <col min="2" max="2" width="0.140625" customWidth="1"/>
    <col min="3" max="3" width="2" customWidth="1"/>
    <col min="4" max="4" width="21.140625" customWidth="1"/>
    <col min="5" max="5" width="11.28515625" customWidth="1"/>
    <col min="6" max="6" width="10.85546875" customWidth="1"/>
    <col min="7" max="7" width="20" customWidth="1"/>
    <col min="8" max="8" width="2.140625" customWidth="1"/>
    <col min="9" max="9" width="2.5703125" customWidth="1"/>
    <col min="10" max="10" width="14.28515625" customWidth="1"/>
  </cols>
  <sheetData>
    <row r="1" spans="1:10">
      <c r="A1" s="1"/>
      <c r="B1" s="1"/>
      <c r="C1" s="1"/>
      <c r="D1" s="1"/>
      <c r="E1" s="70" t="s">
        <v>15</v>
      </c>
      <c r="F1" s="70"/>
      <c r="G1" s="70"/>
      <c r="H1" s="70"/>
      <c r="I1" s="70"/>
      <c r="J1" s="70"/>
    </row>
    <row r="2" spans="1:10">
      <c r="A2" s="70" t="s">
        <v>1</v>
      </c>
      <c r="B2" s="70"/>
      <c r="C2" s="70"/>
      <c r="D2" s="70"/>
      <c r="E2" s="70" t="s">
        <v>2</v>
      </c>
      <c r="F2" s="70"/>
      <c r="G2" s="70" t="s">
        <v>3</v>
      </c>
      <c r="H2" s="70"/>
      <c r="I2" s="70"/>
      <c r="J2" s="70"/>
    </row>
    <row r="3" spans="1:10">
      <c r="A3" s="70"/>
      <c r="B3" s="70"/>
      <c r="C3" s="70"/>
      <c r="D3" s="70"/>
      <c r="E3" s="70"/>
      <c r="F3" s="70"/>
      <c r="G3" s="70"/>
      <c r="H3" s="70" t="s">
        <v>4</v>
      </c>
      <c r="I3" s="70"/>
      <c r="J3" s="70"/>
    </row>
    <row r="4" spans="1:10">
      <c r="A4" s="70" t="s">
        <v>16</v>
      </c>
      <c r="B4" s="70"/>
      <c r="C4" s="70"/>
      <c r="D4" s="70"/>
      <c r="E4" s="70" t="s">
        <v>6</v>
      </c>
      <c r="F4" s="70"/>
      <c r="G4" s="3" t="s">
        <v>7</v>
      </c>
      <c r="H4" s="70"/>
      <c r="I4" s="70"/>
      <c r="J4" s="70"/>
    </row>
    <row r="5" spans="1:10">
      <c r="A5" s="71" t="s">
        <v>17</v>
      </c>
      <c r="B5" s="71"/>
      <c r="C5" s="71"/>
      <c r="D5" s="71"/>
      <c r="E5" s="69">
        <v>11916711.02</v>
      </c>
      <c r="F5" s="69"/>
      <c r="G5" s="4">
        <v>8223113.6900000004</v>
      </c>
      <c r="H5" s="69">
        <f>G5/E5*100</f>
        <v>69.004893012837371</v>
      </c>
      <c r="I5" s="69"/>
      <c r="J5" s="69"/>
    </row>
    <row r="6" spans="1:10">
      <c r="A6" s="66" t="s">
        <v>18</v>
      </c>
      <c r="B6" s="66"/>
      <c r="C6" s="66"/>
      <c r="D6" s="66"/>
      <c r="E6" s="67">
        <v>11916711.02</v>
      </c>
      <c r="F6" s="67"/>
      <c r="G6" s="5">
        <v>8223113.6900000004</v>
      </c>
      <c r="H6" s="67">
        <f t="shared" ref="H6:H38" si="0">G6/E6*100</f>
        <v>69.004893012837371</v>
      </c>
      <c r="I6" s="67"/>
      <c r="J6" s="67"/>
    </row>
    <row r="7" spans="1:10">
      <c r="A7" s="66" t="s">
        <v>19</v>
      </c>
      <c r="B7" s="66"/>
      <c r="C7" s="66"/>
      <c r="D7" s="66"/>
      <c r="E7" s="67">
        <v>8727722.0199999996</v>
      </c>
      <c r="F7" s="67"/>
      <c r="G7" s="5">
        <v>6479228.8499999996</v>
      </c>
      <c r="H7" s="67">
        <f t="shared" si="0"/>
        <v>74.237342059617987</v>
      </c>
      <c r="I7" s="67"/>
      <c r="J7" s="67"/>
    </row>
    <row r="8" spans="1:10">
      <c r="A8" s="66" t="s">
        <v>20</v>
      </c>
      <c r="B8" s="66"/>
      <c r="C8" s="66"/>
      <c r="D8" s="66"/>
      <c r="E8" s="67">
        <v>796446</v>
      </c>
      <c r="F8" s="67"/>
      <c r="G8" s="5">
        <v>341765.7</v>
      </c>
      <c r="H8" s="67">
        <f t="shared" si="0"/>
        <v>42.9113461552949</v>
      </c>
      <c r="I8" s="67"/>
      <c r="J8" s="67"/>
    </row>
    <row r="9" spans="1:10">
      <c r="A9" s="66" t="s">
        <v>21</v>
      </c>
      <c r="B9" s="66"/>
      <c r="C9" s="66"/>
      <c r="D9" s="66"/>
      <c r="E9" s="67">
        <v>183390</v>
      </c>
      <c r="F9" s="67"/>
      <c r="G9" s="5">
        <v>121306.22</v>
      </c>
      <c r="H9" s="67">
        <f t="shared" si="0"/>
        <v>66.146583783194288</v>
      </c>
      <c r="I9" s="67"/>
      <c r="J9" s="67"/>
    </row>
    <row r="10" spans="1:10">
      <c r="A10" s="66" t="s">
        <v>22</v>
      </c>
      <c r="B10" s="66"/>
      <c r="C10" s="66"/>
      <c r="D10" s="66"/>
      <c r="E10" s="67">
        <v>2209153</v>
      </c>
      <c r="F10" s="67"/>
      <c r="G10" s="5">
        <v>1280812.92</v>
      </c>
      <c r="H10" s="67">
        <f t="shared" si="0"/>
        <v>57.977556104081515</v>
      </c>
      <c r="I10" s="67"/>
      <c r="J10" s="67"/>
    </row>
    <row r="11" spans="1:10">
      <c r="A11" s="71" t="s">
        <v>23</v>
      </c>
      <c r="B11" s="71"/>
      <c r="C11" s="71"/>
      <c r="D11" s="71"/>
      <c r="E11" s="69">
        <v>2108547.0099999998</v>
      </c>
      <c r="F11" s="69"/>
      <c r="G11" s="4">
        <v>771366.81</v>
      </c>
      <c r="H11" s="69">
        <f t="shared" si="0"/>
        <v>36.582860440944124</v>
      </c>
      <c r="I11" s="69"/>
      <c r="J11" s="69"/>
    </row>
    <row r="12" spans="1:10">
      <c r="A12" s="66" t="s">
        <v>18</v>
      </c>
      <c r="B12" s="66"/>
      <c r="C12" s="66"/>
      <c r="D12" s="66"/>
      <c r="E12" s="67">
        <v>2108547.0099999998</v>
      </c>
      <c r="F12" s="67"/>
      <c r="G12" s="5">
        <v>771366.81</v>
      </c>
      <c r="H12" s="67">
        <f t="shared" si="0"/>
        <v>36.582860440944124</v>
      </c>
      <c r="I12" s="67"/>
      <c r="J12" s="67"/>
    </row>
    <row r="13" spans="1:10">
      <c r="A13" s="66" t="s">
        <v>19</v>
      </c>
      <c r="B13" s="66"/>
      <c r="C13" s="66"/>
      <c r="D13" s="66"/>
      <c r="E13" s="67">
        <v>45080.01</v>
      </c>
      <c r="F13" s="67"/>
      <c r="G13" s="5">
        <v>0</v>
      </c>
      <c r="H13" s="67">
        <f t="shared" si="0"/>
        <v>0</v>
      </c>
      <c r="I13" s="67"/>
      <c r="J13" s="67"/>
    </row>
    <row r="14" spans="1:10">
      <c r="A14" s="66" t="s">
        <v>20</v>
      </c>
      <c r="B14" s="66"/>
      <c r="C14" s="66"/>
      <c r="D14" s="66"/>
      <c r="E14" s="67">
        <v>59920</v>
      </c>
      <c r="F14" s="67"/>
      <c r="G14" s="5">
        <v>15591.5</v>
      </c>
      <c r="H14" s="67">
        <f t="shared" si="0"/>
        <v>26.020527369826436</v>
      </c>
      <c r="I14" s="67"/>
      <c r="J14" s="67"/>
    </row>
    <row r="15" spans="1:10">
      <c r="A15" s="66" t="s">
        <v>21</v>
      </c>
      <c r="B15" s="66"/>
      <c r="C15" s="66"/>
      <c r="D15" s="66"/>
      <c r="E15" s="67">
        <v>15000</v>
      </c>
      <c r="F15" s="67"/>
      <c r="G15" s="5">
        <v>7955.11</v>
      </c>
      <c r="H15" s="67">
        <f t="shared" si="0"/>
        <v>53.034066666666668</v>
      </c>
      <c r="I15" s="67"/>
      <c r="J15" s="67"/>
    </row>
    <row r="16" spans="1:10">
      <c r="A16" s="66" t="s">
        <v>24</v>
      </c>
      <c r="B16" s="66"/>
      <c r="C16" s="66"/>
      <c r="D16" s="66"/>
      <c r="E16" s="67">
        <v>329067</v>
      </c>
      <c r="F16" s="67"/>
      <c r="G16" s="5">
        <v>210330</v>
      </c>
      <c r="H16" s="67">
        <f t="shared" si="0"/>
        <v>63.917074638295546</v>
      </c>
      <c r="I16" s="67"/>
      <c r="J16" s="67"/>
    </row>
    <row r="17" spans="1:10">
      <c r="A17" s="66" t="s">
        <v>22</v>
      </c>
      <c r="B17" s="66"/>
      <c r="C17" s="66"/>
      <c r="D17" s="66"/>
      <c r="E17" s="67">
        <v>1659480</v>
      </c>
      <c r="F17" s="67"/>
      <c r="G17" s="5">
        <v>537490.19999999995</v>
      </c>
      <c r="H17" s="67">
        <f t="shared" si="0"/>
        <v>32.389073685732875</v>
      </c>
      <c r="I17" s="67"/>
      <c r="J17" s="67"/>
    </row>
    <row r="18" spans="1:10">
      <c r="A18" s="71" t="s">
        <v>25</v>
      </c>
      <c r="B18" s="71"/>
      <c r="C18" s="71"/>
      <c r="D18" s="71"/>
      <c r="E18" s="69">
        <v>757608.27</v>
      </c>
      <c r="F18" s="69"/>
      <c r="G18" s="4">
        <v>414001.25</v>
      </c>
      <c r="H18" s="69">
        <f t="shared" si="0"/>
        <v>54.645819798139215</v>
      </c>
      <c r="I18" s="69"/>
      <c r="J18" s="69"/>
    </row>
    <row r="19" spans="1:10">
      <c r="A19" s="66" t="s">
        <v>18</v>
      </c>
      <c r="B19" s="66"/>
      <c r="C19" s="66"/>
      <c r="D19" s="66"/>
      <c r="E19" s="67">
        <v>757608.27</v>
      </c>
      <c r="F19" s="67"/>
      <c r="G19" s="5">
        <v>414001.25</v>
      </c>
      <c r="H19" s="67">
        <f t="shared" si="0"/>
        <v>54.645819798139215</v>
      </c>
      <c r="I19" s="67"/>
      <c r="J19" s="67"/>
    </row>
    <row r="20" spans="1:10">
      <c r="A20" s="66" t="s">
        <v>19</v>
      </c>
      <c r="B20" s="66"/>
      <c r="C20" s="66"/>
      <c r="D20" s="66"/>
      <c r="E20" s="67">
        <v>46768.23</v>
      </c>
      <c r="F20" s="67"/>
      <c r="G20" s="5">
        <v>0</v>
      </c>
      <c r="H20" s="67">
        <f t="shared" si="0"/>
        <v>0</v>
      </c>
      <c r="I20" s="67"/>
      <c r="J20" s="67"/>
    </row>
    <row r="21" spans="1:10">
      <c r="A21" s="66" t="s">
        <v>20</v>
      </c>
      <c r="B21" s="66"/>
      <c r="C21" s="66"/>
      <c r="D21" s="66"/>
      <c r="E21" s="67">
        <v>147036.32999999999</v>
      </c>
      <c r="F21" s="67"/>
      <c r="G21" s="5">
        <v>13693.06</v>
      </c>
      <c r="H21" s="67">
        <f t="shared" si="0"/>
        <v>9.3127052341417933</v>
      </c>
      <c r="I21" s="67"/>
      <c r="J21" s="67"/>
    </row>
    <row r="22" spans="1:10">
      <c r="A22" s="66" t="s">
        <v>21</v>
      </c>
      <c r="B22" s="66"/>
      <c r="C22" s="66"/>
      <c r="D22" s="66"/>
      <c r="E22" s="67">
        <v>12087.4</v>
      </c>
      <c r="F22" s="67"/>
      <c r="G22" s="5">
        <v>1872.97</v>
      </c>
      <c r="H22" s="67">
        <f t="shared" si="0"/>
        <v>15.495226434138029</v>
      </c>
      <c r="I22" s="67"/>
      <c r="J22" s="67"/>
    </row>
    <row r="23" spans="1:10">
      <c r="A23" s="66" t="s">
        <v>24</v>
      </c>
      <c r="B23" s="66"/>
      <c r="C23" s="66"/>
      <c r="D23" s="66"/>
      <c r="E23" s="67">
        <v>5955.46</v>
      </c>
      <c r="F23" s="67"/>
      <c r="G23" s="5">
        <v>3600</v>
      </c>
      <c r="H23" s="67">
        <f t="shared" si="0"/>
        <v>60.448731080386743</v>
      </c>
      <c r="I23" s="67"/>
      <c r="J23" s="67"/>
    </row>
    <row r="24" spans="1:10">
      <c r="A24" s="66" t="s">
        <v>22</v>
      </c>
      <c r="B24" s="66"/>
      <c r="C24" s="66"/>
      <c r="D24" s="66"/>
      <c r="E24" s="67">
        <v>545760.85</v>
      </c>
      <c r="F24" s="67"/>
      <c r="G24" s="5">
        <v>394835.22</v>
      </c>
      <c r="H24" s="67">
        <f t="shared" si="0"/>
        <v>72.345830595946921</v>
      </c>
      <c r="I24" s="67"/>
      <c r="J24" s="67"/>
    </row>
    <row r="25" spans="1:10">
      <c r="A25" s="71" t="s">
        <v>26</v>
      </c>
      <c r="B25" s="71"/>
      <c r="C25" s="71"/>
      <c r="D25" s="71"/>
      <c r="E25" s="69">
        <v>247.56</v>
      </c>
      <c r="F25" s="69"/>
      <c r="G25" s="4">
        <v>0</v>
      </c>
      <c r="H25" s="69">
        <f t="shared" si="0"/>
        <v>0</v>
      </c>
      <c r="I25" s="69"/>
      <c r="J25" s="69"/>
    </row>
    <row r="26" spans="1:10">
      <c r="A26" s="66" t="s">
        <v>18</v>
      </c>
      <c r="B26" s="66"/>
      <c r="C26" s="66"/>
      <c r="D26" s="66"/>
      <c r="E26" s="67">
        <v>247.56</v>
      </c>
      <c r="F26" s="67"/>
      <c r="G26" s="5">
        <v>0</v>
      </c>
      <c r="H26" s="67">
        <f t="shared" si="0"/>
        <v>0</v>
      </c>
      <c r="I26" s="67"/>
      <c r="J26" s="67"/>
    </row>
    <row r="27" spans="1:10">
      <c r="A27" s="66" t="s">
        <v>20</v>
      </c>
      <c r="B27" s="66"/>
      <c r="C27" s="66"/>
      <c r="D27" s="66"/>
      <c r="E27" s="67">
        <v>2.35</v>
      </c>
      <c r="F27" s="67"/>
      <c r="G27" s="5">
        <v>0</v>
      </c>
      <c r="H27" s="67">
        <f t="shared" si="0"/>
        <v>0</v>
      </c>
      <c r="I27" s="67"/>
      <c r="J27" s="67"/>
    </row>
    <row r="28" spans="1:10">
      <c r="A28" s="66" t="s">
        <v>22</v>
      </c>
      <c r="B28" s="66"/>
      <c r="C28" s="66"/>
      <c r="D28" s="66"/>
      <c r="E28" s="67">
        <v>245.21</v>
      </c>
      <c r="F28" s="67"/>
      <c r="G28" s="5">
        <v>0</v>
      </c>
      <c r="H28" s="67">
        <f t="shared" si="0"/>
        <v>0</v>
      </c>
      <c r="I28" s="67"/>
      <c r="J28" s="67"/>
    </row>
    <row r="29" spans="1:10">
      <c r="A29" s="71" t="s">
        <v>27</v>
      </c>
      <c r="B29" s="71"/>
      <c r="C29" s="71"/>
      <c r="D29" s="71"/>
      <c r="E29" s="69">
        <v>58683</v>
      </c>
      <c r="F29" s="69"/>
      <c r="G29" s="4">
        <v>58683</v>
      </c>
      <c r="H29" s="69">
        <f t="shared" si="0"/>
        <v>100</v>
      </c>
      <c r="I29" s="69"/>
      <c r="J29" s="69"/>
    </row>
    <row r="30" spans="1:10">
      <c r="A30" s="66" t="s">
        <v>18</v>
      </c>
      <c r="B30" s="66"/>
      <c r="C30" s="66"/>
      <c r="D30" s="66"/>
      <c r="E30" s="67">
        <v>58683</v>
      </c>
      <c r="F30" s="67"/>
      <c r="G30" s="5">
        <v>58683</v>
      </c>
      <c r="H30" s="67">
        <f t="shared" si="0"/>
        <v>100</v>
      </c>
      <c r="I30" s="67"/>
      <c r="J30" s="67"/>
    </row>
    <row r="31" spans="1:10">
      <c r="A31" s="66" t="s">
        <v>22</v>
      </c>
      <c r="B31" s="66"/>
      <c r="C31" s="66"/>
      <c r="D31" s="66"/>
      <c r="E31" s="67">
        <v>58683</v>
      </c>
      <c r="F31" s="67"/>
      <c r="G31" s="5">
        <v>58683</v>
      </c>
      <c r="H31" s="67">
        <f t="shared" si="0"/>
        <v>100</v>
      </c>
      <c r="I31" s="67"/>
      <c r="J31" s="67"/>
    </row>
    <row r="32" spans="1:10">
      <c r="A32" s="71" t="s">
        <v>28</v>
      </c>
      <c r="B32" s="71"/>
      <c r="C32" s="71"/>
      <c r="D32" s="71"/>
      <c r="E32" s="69">
        <v>22275</v>
      </c>
      <c r="F32" s="69"/>
      <c r="G32" s="4">
        <v>22275</v>
      </c>
      <c r="H32" s="69">
        <f t="shared" si="0"/>
        <v>100</v>
      </c>
      <c r="I32" s="69"/>
      <c r="J32" s="69"/>
    </row>
    <row r="33" spans="1:10">
      <c r="A33" s="66" t="s">
        <v>18</v>
      </c>
      <c r="B33" s="66"/>
      <c r="C33" s="66"/>
      <c r="D33" s="66"/>
      <c r="E33" s="67">
        <v>22275</v>
      </c>
      <c r="F33" s="67"/>
      <c r="G33" s="5">
        <v>22275</v>
      </c>
      <c r="H33" s="67">
        <f t="shared" si="0"/>
        <v>100</v>
      </c>
      <c r="I33" s="67"/>
      <c r="J33" s="67"/>
    </row>
    <row r="34" spans="1:10">
      <c r="A34" s="66" t="s">
        <v>22</v>
      </c>
      <c r="B34" s="66"/>
      <c r="C34" s="66"/>
      <c r="D34" s="66"/>
      <c r="E34" s="67">
        <v>22275</v>
      </c>
      <c r="F34" s="67"/>
      <c r="G34" s="5">
        <v>22275</v>
      </c>
      <c r="H34" s="67">
        <f t="shared" si="0"/>
        <v>100</v>
      </c>
      <c r="I34" s="67"/>
      <c r="J34" s="67"/>
    </row>
    <row r="35" spans="1:10">
      <c r="A35" s="66" t="s">
        <v>29</v>
      </c>
      <c r="B35" s="66"/>
      <c r="C35" s="66"/>
      <c r="D35" s="66"/>
      <c r="E35" s="67">
        <v>2</v>
      </c>
      <c r="F35" s="67"/>
      <c r="G35" s="5">
        <v>0</v>
      </c>
      <c r="H35" s="67">
        <f t="shared" si="0"/>
        <v>0</v>
      </c>
      <c r="I35" s="67"/>
      <c r="J35" s="67"/>
    </row>
    <row r="36" spans="1:10">
      <c r="A36" s="66" t="s">
        <v>18</v>
      </c>
      <c r="B36" s="66"/>
      <c r="C36" s="66"/>
      <c r="D36" s="66"/>
      <c r="E36" s="67">
        <v>2</v>
      </c>
      <c r="F36" s="67"/>
      <c r="G36" s="5">
        <v>0</v>
      </c>
      <c r="H36" s="67">
        <f t="shared" si="0"/>
        <v>0</v>
      </c>
      <c r="I36" s="67"/>
      <c r="J36" s="67"/>
    </row>
    <row r="37" spans="1:10">
      <c r="A37" s="66" t="s">
        <v>20</v>
      </c>
      <c r="B37" s="66"/>
      <c r="C37" s="66"/>
      <c r="D37" s="66"/>
      <c r="E37" s="67">
        <v>2</v>
      </c>
      <c r="F37" s="67"/>
      <c r="G37" s="5">
        <v>0</v>
      </c>
      <c r="H37" s="67">
        <f t="shared" si="0"/>
        <v>0</v>
      </c>
      <c r="I37" s="67"/>
      <c r="J37" s="67"/>
    </row>
    <row r="38" spans="1:10">
      <c r="A38" s="68" t="s">
        <v>14</v>
      </c>
      <c r="B38" s="68"/>
      <c r="C38" s="68"/>
      <c r="D38" s="68"/>
      <c r="E38" s="69">
        <v>14864073.859999999</v>
      </c>
      <c r="F38" s="69"/>
      <c r="G38" s="4">
        <v>9489439.75</v>
      </c>
      <c r="H38" s="69">
        <f t="shared" si="0"/>
        <v>63.841446425643632</v>
      </c>
      <c r="I38" s="69"/>
      <c r="J38" s="69"/>
    </row>
  </sheetData>
  <mergeCells count="111">
    <mergeCell ref="E1:J1"/>
    <mergeCell ref="A2:D3"/>
    <mergeCell ref="E2:F3"/>
    <mergeCell ref="G2:G3"/>
    <mergeCell ref="H2:J2"/>
    <mergeCell ref="H3:J3"/>
    <mergeCell ref="A6:D6"/>
    <mergeCell ref="E6:F6"/>
    <mergeCell ref="H6:J6"/>
    <mergeCell ref="A7:D7"/>
    <mergeCell ref="E7:F7"/>
    <mergeCell ref="H7:J7"/>
    <mergeCell ref="A4:D4"/>
    <mergeCell ref="E4:F4"/>
    <mergeCell ref="H4:J4"/>
    <mergeCell ref="A5:D5"/>
    <mergeCell ref="E5:F5"/>
    <mergeCell ref="H5:J5"/>
    <mergeCell ref="A10:D10"/>
    <mergeCell ref="E10:F10"/>
    <mergeCell ref="H10:J10"/>
    <mergeCell ref="A11:D11"/>
    <mergeCell ref="E11:F11"/>
    <mergeCell ref="H11:J11"/>
    <mergeCell ref="A8:D8"/>
    <mergeCell ref="E8:F8"/>
    <mergeCell ref="H8:J8"/>
    <mergeCell ref="A9:D9"/>
    <mergeCell ref="E9:F9"/>
    <mergeCell ref="H9:J9"/>
    <mergeCell ref="A14:D14"/>
    <mergeCell ref="E14:F14"/>
    <mergeCell ref="H14:J14"/>
    <mergeCell ref="A15:D15"/>
    <mergeCell ref="E15:F15"/>
    <mergeCell ref="H15:J15"/>
    <mergeCell ref="A12:D12"/>
    <mergeCell ref="E12:F12"/>
    <mergeCell ref="H12:J12"/>
    <mergeCell ref="A13:D13"/>
    <mergeCell ref="E13:F13"/>
    <mergeCell ref="H13:J13"/>
    <mergeCell ref="A18:D18"/>
    <mergeCell ref="E18:F18"/>
    <mergeCell ref="H18:J18"/>
    <mergeCell ref="A19:D19"/>
    <mergeCell ref="E19:F19"/>
    <mergeCell ref="H19:J19"/>
    <mergeCell ref="A16:D16"/>
    <mergeCell ref="E16:F16"/>
    <mergeCell ref="H16:J16"/>
    <mergeCell ref="A17:D17"/>
    <mergeCell ref="E17:F17"/>
    <mergeCell ref="H17:J17"/>
    <mergeCell ref="A22:D22"/>
    <mergeCell ref="E22:F22"/>
    <mergeCell ref="H22:J22"/>
    <mergeCell ref="A23:D23"/>
    <mergeCell ref="E23:F23"/>
    <mergeCell ref="H23:J23"/>
    <mergeCell ref="A20:D20"/>
    <mergeCell ref="E20:F20"/>
    <mergeCell ref="H20:J20"/>
    <mergeCell ref="A21:D21"/>
    <mergeCell ref="E21:F21"/>
    <mergeCell ref="H21:J21"/>
    <mergeCell ref="A26:D26"/>
    <mergeCell ref="E26:F26"/>
    <mergeCell ref="H26:J26"/>
    <mergeCell ref="A27:D27"/>
    <mergeCell ref="E27:F27"/>
    <mergeCell ref="H27:J27"/>
    <mergeCell ref="A24:D24"/>
    <mergeCell ref="E24:F24"/>
    <mergeCell ref="H24:J24"/>
    <mergeCell ref="A25:D25"/>
    <mergeCell ref="E25:F25"/>
    <mergeCell ref="H25:J25"/>
    <mergeCell ref="A30:D30"/>
    <mergeCell ref="E30:F30"/>
    <mergeCell ref="H30:J30"/>
    <mergeCell ref="A31:D31"/>
    <mergeCell ref="E31:F31"/>
    <mergeCell ref="H31:J31"/>
    <mergeCell ref="A28:D28"/>
    <mergeCell ref="E28:F28"/>
    <mergeCell ref="H28:J28"/>
    <mergeCell ref="A29:D29"/>
    <mergeCell ref="E29:F29"/>
    <mergeCell ref="H29:J29"/>
    <mergeCell ref="A34:D34"/>
    <mergeCell ref="E34:F34"/>
    <mergeCell ref="H34:J34"/>
    <mergeCell ref="A35:D35"/>
    <mergeCell ref="E35:F35"/>
    <mergeCell ref="H35:J35"/>
    <mergeCell ref="A32:D32"/>
    <mergeCell ref="E32:F32"/>
    <mergeCell ref="H32:J32"/>
    <mergeCell ref="A33:D33"/>
    <mergeCell ref="E33:F33"/>
    <mergeCell ref="H33:J33"/>
    <mergeCell ref="A38:D38"/>
    <mergeCell ref="E38:F38"/>
    <mergeCell ref="H38:J38"/>
    <mergeCell ref="A36:D36"/>
    <mergeCell ref="E36:F36"/>
    <mergeCell ref="H36:J36"/>
    <mergeCell ref="A37:D37"/>
    <mergeCell ref="E37:F37"/>
    <mergeCell ref="H37:J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5"/>
  <sheetViews>
    <sheetView workbookViewId="0">
      <selection sqref="A1:XFD1048576"/>
    </sheetView>
  </sheetViews>
  <sheetFormatPr defaultRowHeight="15"/>
  <cols>
    <col min="1" max="1" width="15.140625" customWidth="1"/>
    <col min="2" max="2" width="0.140625" customWidth="1"/>
    <col min="3" max="3" width="2" customWidth="1"/>
    <col min="4" max="4" width="58.85546875" customWidth="1"/>
    <col min="5" max="5" width="7.85546875" customWidth="1"/>
    <col min="6" max="6" width="6" customWidth="1"/>
    <col min="7" max="7" width="13.28515625" customWidth="1"/>
    <col min="8" max="8" width="13.85546875" customWidth="1"/>
    <col min="9" max="9" width="10.28515625" customWidth="1"/>
    <col min="10" max="10" width="1.7109375" customWidth="1"/>
    <col min="11" max="11" width="0.5703125" customWidth="1"/>
    <col min="12" max="12" width="10.5703125" customWidth="1"/>
    <col min="13" max="13" width="2.140625" customWidth="1"/>
    <col min="14" max="14" width="2.5703125" customWidth="1"/>
    <col min="15" max="15" width="6" customWidth="1"/>
  </cols>
  <sheetData>
    <row r="1" spans="1:15" ht="15.75" thickBot="1">
      <c r="A1" s="1"/>
      <c r="B1" s="1"/>
      <c r="C1" s="1"/>
      <c r="D1" s="1"/>
      <c r="E1" s="83" t="s">
        <v>30</v>
      </c>
      <c r="F1" s="84"/>
      <c r="G1" s="84"/>
      <c r="H1" s="84"/>
      <c r="I1" s="84"/>
      <c r="J1" s="84"/>
      <c r="K1" s="84"/>
      <c r="L1" s="84"/>
      <c r="M1" s="84"/>
      <c r="N1" s="84"/>
      <c r="O1" s="84"/>
    </row>
    <row r="2" spans="1:15">
      <c r="A2" s="85" t="s">
        <v>1</v>
      </c>
      <c r="B2" s="86"/>
      <c r="C2" s="86"/>
      <c r="D2" s="86"/>
      <c r="E2" s="86" t="s">
        <v>2</v>
      </c>
      <c r="F2" s="86"/>
      <c r="G2" s="86" t="s">
        <v>3</v>
      </c>
      <c r="H2" s="86" t="s">
        <v>31</v>
      </c>
      <c r="I2" s="86" t="s">
        <v>32</v>
      </c>
      <c r="J2" s="86"/>
      <c r="K2" s="86" t="s">
        <v>33</v>
      </c>
      <c r="L2" s="86"/>
      <c r="M2" s="86"/>
      <c r="N2" s="86"/>
      <c r="O2" s="89"/>
    </row>
    <row r="3" spans="1:15" ht="15.75" thickBot="1">
      <c r="A3" s="87"/>
      <c r="B3" s="88"/>
      <c r="C3" s="88"/>
      <c r="D3" s="88"/>
      <c r="E3" s="88"/>
      <c r="F3" s="88"/>
      <c r="G3" s="88"/>
      <c r="H3" s="88"/>
      <c r="I3" s="88"/>
      <c r="J3" s="88"/>
      <c r="K3" s="88" t="s">
        <v>34</v>
      </c>
      <c r="L3" s="88"/>
      <c r="M3" s="88" t="s">
        <v>4</v>
      </c>
      <c r="N3" s="88"/>
      <c r="O3" s="90"/>
    </row>
    <row r="4" spans="1:15" ht="15.75" thickBot="1">
      <c r="A4" s="79" t="s">
        <v>17</v>
      </c>
      <c r="B4" s="80"/>
      <c r="C4" s="80"/>
      <c r="D4" s="80"/>
      <c r="E4" s="77">
        <v>2209153</v>
      </c>
      <c r="F4" s="77"/>
      <c r="G4" s="6">
        <v>1280812.92</v>
      </c>
      <c r="H4" s="6">
        <v>77357.98</v>
      </c>
      <c r="I4" s="77">
        <v>839283.09</v>
      </c>
      <c r="J4" s="77"/>
      <c r="K4" s="77">
        <v>11699.01</v>
      </c>
      <c r="L4" s="77"/>
      <c r="M4" s="77">
        <f>G4/E4*100</f>
        <v>57.977556104081515</v>
      </c>
      <c r="N4" s="77"/>
      <c r="O4" s="78"/>
    </row>
    <row r="5" spans="1:15">
      <c r="A5" s="66" t="s">
        <v>35</v>
      </c>
      <c r="B5" s="66"/>
      <c r="C5" s="66"/>
      <c r="D5" s="66"/>
      <c r="E5" s="67">
        <v>50000</v>
      </c>
      <c r="F5" s="67"/>
      <c r="G5" s="5">
        <v>50000</v>
      </c>
      <c r="H5" s="5">
        <v>0</v>
      </c>
      <c r="I5" s="67">
        <v>0</v>
      </c>
      <c r="J5" s="67"/>
      <c r="K5" s="67">
        <v>0</v>
      </c>
      <c r="L5" s="67"/>
      <c r="M5" s="67">
        <f t="shared" ref="M5:M68" si="0">G5/E5*100</f>
        <v>100</v>
      </c>
      <c r="N5" s="67"/>
      <c r="O5" s="67"/>
    </row>
    <row r="6" spans="1:15">
      <c r="A6" s="66" t="s">
        <v>36</v>
      </c>
      <c r="B6" s="66"/>
      <c r="C6" s="66"/>
      <c r="D6" s="66"/>
      <c r="E6" s="67">
        <v>50000</v>
      </c>
      <c r="F6" s="67"/>
      <c r="G6" s="5">
        <v>50000</v>
      </c>
      <c r="H6" s="5">
        <v>0</v>
      </c>
      <c r="I6" s="67">
        <v>0</v>
      </c>
      <c r="J6" s="67"/>
      <c r="K6" s="67">
        <v>0</v>
      </c>
      <c r="L6" s="67"/>
      <c r="M6" s="67">
        <f t="shared" si="0"/>
        <v>100</v>
      </c>
      <c r="N6" s="67"/>
      <c r="O6" s="67"/>
    </row>
    <row r="7" spans="1:15">
      <c r="A7" s="66" t="s">
        <v>37</v>
      </c>
      <c r="B7" s="66"/>
      <c r="C7" s="66"/>
      <c r="D7" s="66"/>
      <c r="E7" s="67">
        <v>1555264.76</v>
      </c>
      <c r="F7" s="67"/>
      <c r="G7" s="5">
        <v>729352.63</v>
      </c>
      <c r="H7" s="5">
        <v>45649.3</v>
      </c>
      <c r="I7" s="67">
        <v>768570.22</v>
      </c>
      <c r="J7" s="67"/>
      <c r="K7" s="67">
        <v>11692.61</v>
      </c>
      <c r="L7" s="67"/>
      <c r="M7" s="67">
        <f t="shared" si="0"/>
        <v>46.89572147188624</v>
      </c>
      <c r="N7" s="67"/>
      <c r="O7" s="67"/>
    </row>
    <row r="8" spans="1:15">
      <c r="A8" s="66" t="s">
        <v>38</v>
      </c>
      <c r="B8" s="66"/>
      <c r="C8" s="66"/>
      <c r="D8" s="66"/>
      <c r="E8" s="67">
        <v>55000</v>
      </c>
      <c r="F8" s="67"/>
      <c r="G8" s="5">
        <v>46021.48</v>
      </c>
      <c r="H8" s="5">
        <v>0</v>
      </c>
      <c r="I8" s="67">
        <v>8978.52</v>
      </c>
      <c r="J8" s="67"/>
      <c r="K8" s="67">
        <v>0</v>
      </c>
      <c r="L8" s="67"/>
      <c r="M8" s="67">
        <f t="shared" si="0"/>
        <v>83.675418181818188</v>
      </c>
      <c r="N8" s="67"/>
      <c r="O8" s="67"/>
    </row>
    <row r="9" spans="1:15">
      <c r="A9" s="66" t="s">
        <v>39</v>
      </c>
      <c r="B9" s="66"/>
      <c r="C9" s="66"/>
      <c r="D9" s="66"/>
      <c r="E9" s="67">
        <v>25000</v>
      </c>
      <c r="F9" s="67"/>
      <c r="G9" s="5">
        <v>25000</v>
      </c>
      <c r="H9" s="5">
        <v>0</v>
      </c>
      <c r="I9" s="67">
        <v>0</v>
      </c>
      <c r="J9" s="67"/>
      <c r="K9" s="67">
        <v>0</v>
      </c>
      <c r="L9" s="67"/>
      <c r="M9" s="67">
        <f t="shared" si="0"/>
        <v>100</v>
      </c>
      <c r="N9" s="67"/>
      <c r="O9" s="67"/>
    </row>
    <row r="10" spans="1:15">
      <c r="A10" s="66" t="s">
        <v>40</v>
      </c>
      <c r="B10" s="66"/>
      <c r="C10" s="66"/>
      <c r="D10" s="66"/>
      <c r="E10" s="67">
        <v>200000</v>
      </c>
      <c r="F10" s="67"/>
      <c r="G10" s="5">
        <v>0</v>
      </c>
      <c r="H10" s="5">
        <v>0</v>
      </c>
      <c r="I10" s="67">
        <v>200000</v>
      </c>
      <c r="J10" s="67"/>
      <c r="K10" s="67">
        <v>0</v>
      </c>
      <c r="L10" s="67"/>
      <c r="M10" s="67">
        <f t="shared" si="0"/>
        <v>0</v>
      </c>
      <c r="N10" s="67"/>
      <c r="O10" s="67"/>
    </row>
    <row r="11" spans="1:15">
      <c r="A11" s="66" t="s">
        <v>41</v>
      </c>
      <c r="B11" s="66"/>
      <c r="C11" s="66"/>
      <c r="D11" s="66"/>
      <c r="E11" s="67">
        <v>5200</v>
      </c>
      <c r="F11" s="67"/>
      <c r="G11" s="5">
        <v>0</v>
      </c>
      <c r="H11" s="5">
        <v>0</v>
      </c>
      <c r="I11" s="67">
        <v>5200</v>
      </c>
      <c r="J11" s="67"/>
      <c r="K11" s="67">
        <v>0</v>
      </c>
      <c r="L11" s="67"/>
      <c r="M11" s="67">
        <f t="shared" si="0"/>
        <v>0</v>
      </c>
      <c r="N11" s="67"/>
      <c r="O11" s="67"/>
    </row>
    <row r="12" spans="1:15">
      <c r="A12" s="66" t="s">
        <v>42</v>
      </c>
      <c r="B12" s="66"/>
      <c r="C12" s="66"/>
      <c r="D12" s="66"/>
      <c r="E12" s="67">
        <v>60868.91</v>
      </c>
      <c r="F12" s="67"/>
      <c r="G12" s="5">
        <v>30107.91</v>
      </c>
      <c r="H12" s="5">
        <v>0</v>
      </c>
      <c r="I12" s="67">
        <v>30761</v>
      </c>
      <c r="J12" s="67"/>
      <c r="K12" s="67">
        <v>0</v>
      </c>
      <c r="L12" s="67"/>
      <c r="M12" s="67">
        <f t="shared" si="0"/>
        <v>49.463527439541792</v>
      </c>
      <c r="N12" s="67"/>
      <c r="O12" s="67"/>
    </row>
    <row r="13" spans="1:15">
      <c r="A13" s="66" t="s">
        <v>43</v>
      </c>
      <c r="B13" s="66"/>
      <c r="C13" s="66"/>
      <c r="D13" s="66"/>
      <c r="E13" s="67">
        <v>37350.699999999997</v>
      </c>
      <c r="F13" s="67"/>
      <c r="G13" s="5">
        <v>36701.4</v>
      </c>
      <c r="H13" s="5">
        <v>649.29999999999995</v>
      </c>
      <c r="I13" s="67">
        <v>0</v>
      </c>
      <c r="J13" s="67"/>
      <c r="K13" s="67">
        <v>0</v>
      </c>
      <c r="L13" s="67"/>
      <c r="M13" s="67">
        <f t="shared" si="0"/>
        <v>98.26161223216701</v>
      </c>
      <c r="N13" s="67"/>
      <c r="O13" s="67"/>
    </row>
    <row r="14" spans="1:15">
      <c r="A14" s="66" t="s">
        <v>44</v>
      </c>
      <c r="B14" s="66"/>
      <c r="C14" s="66"/>
      <c r="D14" s="66"/>
      <c r="E14" s="67">
        <v>45214.92</v>
      </c>
      <c r="F14" s="67"/>
      <c r="G14" s="5">
        <v>0</v>
      </c>
      <c r="H14" s="5">
        <v>0</v>
      </c>
      <c r="I14" s="67">
        <v>45214.92</v>
      </c>
      <c r="J14" s="67"/>
      <c r="K14" s="67">
        <v>0</v>
      </c>
      <c r="L14" s="67"/>
      <c r="M14" s="67">
        <f t="shared" si="0"/>
        <v>0</v>
      </c>
      <c r="N14" s="67"/>
      <c r="O14" s="67"/>
    </row>
    <row r="15" spans="1:15">
      <c r="A15" s="66" t="s">
        <v>45</v>
      </c>
      <c r="B15" s="66"/>
      <c r="C15" s="66"/>
      <c r="D15" s="66"/>
      <c r="E15" s="67">
        <v>63819.72</v>
      </c>
      <c r="F15" s="67"/>
      <c r="G15" s="5">
        <v>57435.76</v>
      </c>
      <c r="H15" s="5">
        <v>0</v>
      </c>
      <c r="I15" s="67">
        <v>6383.96</v>
      </c>
      <c r="J15" s="67"/>
      <c r="K15" s="67">
        <v>0</v>
      </c>
      <c r="L15" s="67"/>
      <c r="M15" s="67">
        <f t="shared" si="0"/>
        <v>89.996884975364992</v>
      </c>
      <c r="N15" s="67"/>
      <c r="O15" s="67"/>
    </row>
    <row r="16" spans="1:15">
      <c r="A16" s="66" t="s">
        <v>46</v>
      </c>
      <c r="B16" s="66"/>
      <c r="C16" s="66"/>
      <c r="D16" s="66"/>
      <c r="E16" s="67">
        <v>18487</v>
      </c>
      <c r="F16" s="67"/>
      <c r="G16" s="5">
        <v>0</v>
      </c>
      <c r="H16" s="5">
        <v>0</v>
      </c>
      <c r="I16" s="67">
        <v>18487</v>
      </c>
      <c r="J16" s="67"/>
      <c r="K16" s="67">
        <v>0</v>
      </c>
      <c r="L16" s="67"/>
      <c r="M16" s="67">
        <f t="shared" si="0"/>
        <v>0</v>
      </c>
      <c r="N16" s="67"/>
      <c r="O16" s="67"/>
    </row>
    <row r="17" spans="1:15">
      <c r="A17" s="66" t="s">
        <v>47</v>
      </c>
      <c r="B17" s="66"/>
      <c r="C17" s="66"/>
      <c r="D17" s="66"/>
      <c r="E17" s="67">
        <v>44000</v>
      </c>
      <c r="F17" s="67"/>
      <c r="G17" s="5">
        <v>43903.9</v>
      </c>
      <c r="H17" s="5">
        <v>0</v>
      </c>
      <c r="I17" s="67">
        <v>96.1</v>
      </c>
      <c r="J17" s="67"/>
      <c r="K17" s="67">
        <v>0</v>
      </c>
      <c r="L17" s="67"/>
      <c r="M17" s="67">
        <f t="shared" si="0"/>
        <v>99.781590909090909</v>
      </c>
      <c r="N17" s="67"/>
      <c r="O17" s="67"/>
    </row>
    <row r="18" spans="1:15">
      <c r="A18" s="66" t="s">
        <v>48</v>
      </c>
      <c r="B18" s="66"/>
      <c r="C18" s="66"/>
      <c r="D18" s="66"/>
      <c r="E18" s="67">
        <v>30000</v>
      </c>
      <c r="F18" s="67"/>
      <c r="G18" s="5">
        <v>0</v>
      </c>
      <c r="H18" s="5">
        <v>0</v>
      </c>
      <c r="I18" s="67">
        <v>30000</v>
      </c>
      <c r="J18" s="67"/>
      <c r="K18" s="67">
        <v>0</v>
      </c>
      <c r="L18" s="67"/>
      <c r="M18" s="67">
        <f t="shared" si="0"/>
        <v>0</v>
      </c>
      <c r="N18" s="67"/>
      <c r="O18" s="67"/>
    </row>
    <row r="19" spans="1:15">
      <c r="A19" s="66" t="s">
        <v>49</v>
      </c>
      <c r="B19" s="66"/>
      <c r="C19" s="66"/>
      <c r="D19" s="66"/>
      <c r="E19" s="67">
        <v>43203</v>
      </c>
      <c r="F19" s="67"/>
      <c r="G19" s="5">
        <v>43196</v>
      </c>
      <c r="H19" s="5">
        <v>0</v>
      </c>
      <c r="I19" s="67">
        <v>0</v>
      </c>
      <c r="J19" s="67"/>
      <c r="K19" s="67">
        <v>7</v>
      </c>
      <c r="L19" s="67"/>
      <c r="M19" s="67">
        <f t="shared" si="0"/>
        <v>99.983797421475359</v>
      </c>
      <c r="N19" s="67"/>
      <c r="O19" s="67"/>
    </row>
    <row r="20" spans="1:15">
      <c r="A20" s="66" t="s">
        <v>50</v>
      </c>
      <c r="B20" s="66"/>
      <c r="C20" s="66"/>
      <c r="D20" s="66"/>
      <c r="E20" s="67">
        <v>45000</v>
      </c>
      <c r="F20" s="67"/>
      <c r="G20" s="5">
        <v>0</v>
      </c>
      <c r="H20" s="5">
        <v>45000</v>
      </c>
      <c r="I20" s="67">
        <v>0</v>
      </c>
      <c r="J20" s="67"/>
      <c r="K20" s="67">
        <v>0</v>
      </c>
      <c r="L20" s="67"/>
      <c r="M20" s="67">
        <f t="shared" si="0"/>
        <v>0</v>
      </c>
      <c r="N20" s="67"/>
      <c r="O20" s="67"/>
    </row>
    <row r="21" spans="1:15">
      <c r="A21" s="66" t="s">
        <v>51</v>
      </c>
      <c r="B21" s="66"/>
      <c r="C21" s="66"/>
      <c r="D21" s="66"/>
      <c r="E21" s="67">
        <v>75000</v>
      </c>
      <c r="F21" s="67"/>
      <c r="G21" s="5">
        <v>14593.21</v>
      </c>
      <c r="H21" s="5">
        <v>0</v>
      </c>
      <c r="I21" s="67">
        <v>60406.79</v>
      </c>
      <c r="J21" s="67"/>
      <c r="K21" s="67">
        <v>0</v>
      </c>
      <c r="L21" s="67"/>
      <c r="M21" s="67">
        <f t="shared" si="0"/>
        <v>19.457613333333331</v>
      </c>
      <c r="N21" s="67"/>
      <c r="O21" s="67"/>
    </row>
    <row r="22" spans="1:15">
      <c r="A22" s="66" t="s">
        <v>52</v>
      </c>
      <c r="B22" s="66"/>
      <c r="C22" s="66"/>
      <c r="D22" s="66"/>
      <c r="E22" s="67">
        <v>28294.5</v>
      </c>
      <c r="F22" s="67"/>
      <c r="G22" s="5">
        <v>28294.5</v>
      </c>
      <c r="H22" s="5">
        <v>0</v>
      </c>
      <c r="I22" s="67">
        <v>0</v>
      </c>
      <c r="J22" s="67"/>
      <c r="K22" s="67">
        <v>0</v>
      </c>
      <c r="L22" s="67"/>
      <c r="M22" s="67">
        <f t="shared" si="0"/>
        <v>100</v>
      </c>
      <c r="N22" s="67"/>
      <c r="O22" s="67"/>
    </row>
    <row r="23" spans="1:15">
      <c r="A23" s="66" t="s">
        <v>53</v>
      </c>
      <c r="B23" s="66"/>
      <c r="C23" s="66"/>
      <c r="D23" s="66"/>
      <c r="E23" s="67">
        <v>60000</v>
      </c>
      <c r="F23" s="67"/>
      <c r="G23" s="5">
        <v>23913.72</v>
      </c>
      <c r="H23" s="5">
        <v>0</v>
      </c>
      <c r="I23" s="67">
        <v>36086.28</v>
      </c>
      <c r="J23" s="67"/>
      <c r="K23" s="67">
        <v>0</v>
      </c>
      <c r="L23" s="67"/>
      <c r="M23" s="67">
        <f t="shared" si="0"/>
        <v>39.856200000000001</v>
      </c>
      <c r="N23" s="67"/>
      <c r="O23" s="67"/>
    </row>
    <row r="24" spans="1:15">
      <c r="A24" s="66" t="s">
        <v>54</v>
      </c>
      <c r="B24" s="66"/>
      <c r="C24" s="66"/>
      <c r="D24" s="66"/>
      <c r="E24" s="67">
        <v>30722.5</v>
      </c>
      <c r="F24" s="67"/>
      <c r="G24" s="5">
        <v>30722.5</v>
      </c>
      <c r="H24" s="5">
        <v>0</v>
      </c>
      <c r="I24" s="67">
        <v>0</v>
      </c>
      <c r="J24" s="67"/>
      <c r="K24" s="67">
        <v>0</v>
      </c>
      <c r="L24" s="67"/>
      <c r="M24" s="67">
        <f t="shared" si="0"/>
        <v>100</v>
      </c>
      <c r="N24" s="67"/>
      <c r="O24" s="67"/>
    </row>
    <row r="25" spans="1:15">
      <c r="A25" s="66" t="s">
        <v>55</v>
      </c>
      <c r="B25" s="66"/>
      <c r="C25" s="66"/>
      <c r="D25" s="66"/>
      <c r="E25" s="67">
        <v>25000</v>
      </c>
      <c r="F25" s="67"/>
      <c r="G25" s="5">
        <v>11119.97</v>
      </c>
      <c r="H25" s="5">
        <v>0</v>
      </c>
      <c r="I25" s="67">
        <v>13880.03</v>
      </c>
      <c r="J25" s="67"/>
      <c r="K25" s="67">
        <v>0</v>
      </c>
      <c r="L25" s="67"/>
      <c r="M25" s="67">
        <f t="shared" si="0"/>
        <v>44.479880000000001</v>
      </c>
      <c r="N25" s="67"/>
      <c r="O25" s="67"/>
    </row>
    <row r="26" spans="1:15">
      <c r="A26" s="66" t="s">
        <v>56</v>
      </c>
      <c r="B26" s="66"/>
      <c r="C26" s="66"/>
      <c r="D26" s="66"/>
      <c r="E26" s="67">
        <v>55000</v>
      </c>
      <c r="F26" s="67"/>
      <c r="G26" s="5">
        <v>45390.65</v>
      </c>
      <c r="H26" s="5">
        <v>0</v>
      </c>
      <c r="I26" s="67">
        <v>9609.35</v>
      </c>
      <c r="J26" s="67"/>
      <c r="K26" s="67">
        <v>0</v>
      </c>
      <c r="L26" s="67"/>
      <c r="M26" s="67">
        <f t="shared" si="0"/>
        <v>82.528454545454537</v>
      </c>
      <c r="N26" s="67"/>
      <c r="O26" s="67"/>
    </row>
    <row r="27" spans="1:15">
      <c r="A27" s="66" t="s">
        <v>57</v>
      </c>
      <c r="B27" s="66"/>
      <c r="C27" s="66"/>
      <c r="D27" s="66"/>
      <c r="E27" s="67">
        <v>45000</v>
      </c>
      <c r="F27" s="67"/>
      <c r="G27" s="5">
        <v>0</v>
      </c>
      <c r="H27" s="5">
        <v>0</v>
      </c>
      <c r="I27" s="67">
        <v>45000</v>
      </c>
      <c r="J27" s="67"/>
      <c r="K27" s="67">
        <v>0</v>
      </c>
      <c r="L27" s="67"/>
      <c r="M27" s="67">
        <f t="shared" si="0"/>
        <v>0</v>
      </c>
      <c r="N27" s="67"/>
      <c r="O27" s="67"/>
    </row>
    <row r="28" spans="1:15">
      <c r="A28" s="66" t="s">
        <v>58</v>
      </c>
      <c r="B28" s="66"/>
      <c r="C28" s="66"/>
      <c r="D28" s="66"/>
      <c r="E28" s="67">
        <v>21000</v>
      </c>
      <c r="F28" s="67"/>
      <c r="G28" s="5">
        <v>9327.9500000000007</v>
      </c>
      <c r="H28" s="5">
        <v>0</v>
      </c>
      <c r="I28" s="67">
        <v>0</v>
      </c>
      <c r="J28" s="67"/>
      <c r="K28" s="67">
        <v>11672.05</v>
      </c>
      <c r="L28" s="67"/>
      <c r="M28" s="67">
        <f t="shared" si="0"/>
        <v>44.418809523809529</v>
      </c>
      <c r="N28" s="67"/>
      <c r="O28" s="67"/>
    </row>
    <row r="29" spans="1:15">
      <c r="A29" s="66" t="s">
        <v>59</v>
      </c>
      <c r="B29" s="66"/>
      <c r="C29" s="66"/>
      <c r="D29" s="66"/>
      <c r="E29" s="67">
        <v>36434.6</v>
      </c>
      <c r="F29" s="67"/>
      <c r="G29" s="5">
        <v>36434.6</v>
      </c>
      <c r="H29" s="5">
        <v>0</v>
      </c>
      <c r="I29" s="67">
        <v>0</v>
      </c>
      <c r="J29" s="67"/>
      <c r="K29" s="67">
        <v>0</v>
      </c>
      <c r="L29" s="67"/>
      <c r="M29" s="67">
        <f t="shared" si="0"/>
        <v>100</v>
      </c>
      <c r="N29" s="67"/>
      <c r="O29" s="67"/>
    </row>
    <row r="30" spans="1:15">
      <c r="A30" s="66" t="s">
        <v>60</v>
      </c>
      <c r="B30" s="66"/>
      <c r="C30" s="66"/>
      <c r="D30" s="66"/>
      <c r="E30" s="67">
        <v>39486.1</v>
      </c>
      <c r="F30" s="67"/>
      <c r="G30" s="5">
        <v>4189.6099999999997</v>
      </c>
      <c r="H30" s="5">
        <v>0</v>
      </c>
      <c r="I30" s="67">
        <v>35296.49</v>
      </c>
      <c r="J30" s="67"/>
      <c r="K30" s="67">
        <v>0</v>
      </c>
      <c r="L30" s="67"/>
      <c r="M30" s="67">
        <f t="shared" si="0"/>
        <v>10.610341360630702</v>
      </c>
      <c r="N30" s="67"/>
      <c r="O30" s="67"/>
    </row>
    <row r="31" spans="1:15">
      <c r="A31" s="66" t="s">
        <v>61</v>
      </c>
      <c r="B31" s="66"/>
      <c r="C31" s="66"/>
      <c r="D31" s="66"/>
      <c r="E31" s="67">
        <v>60000</v>
      </c>
      <c r="F31" s="67"/>
      <c r="G31" s="5">
        <v>59994.71</v>
      </c>
      <c r="H31" s="5">
        <v>0</v>
      </c>
      <c r="I31" s="67">
        <v>0</v>
      </c>
      <c r="J31" s="67"/>
      <c r="K31" s="67">
        <v>5.29</v>
      </c>
      <c r="L31" s="67"/>
      <c r="M31" s="67">
        <f t="shared" si="0"/>
        <v>99.991183333333339</v>
      </c>
      <c r="N31" s="67"/>
      <c r="O31" s="67"/>
    </row>
    <row r="32" spans="1:15">
      <c r="A32" s="66" t="s">
        <v>62</v>
      </c>
      <c r="B32" s="66"/>
      <c r="C32" s="66"/>
      <c r="D32" s="66"/>
      <c r="E32" s="67">
        <v>27331.22</v>
      </c>
      <c r="F32" s="67"/>
      <c r="G32" s="5">
        <v>0</v>
      </c>
      <c r="H32" s="5">
        <v>0</v>
      </c>
      <c r="I32" s="67">
        <v>27331.22</v>
      </c>
      <c r="J32" s="67"/>
      <c r="K32" s="67">
        <v>0</v>
      </c>
      <c r="L32" s="67"/>
      <c r="M32" s="67">
        <f t="shared" si="0"/>
        <v>0</v>
      </c>
      <c r="N32" s="67"/>
      <c r="O32" s="67"/>
    </row>
    <row r="33" spans="1:15">
      <c r="A33" s="66" t="s">
        <v>63</v>
      </c>
      <c r="B33" s="66"/>
      <c r="C33" s="66"/>
      <c r="D33" s="66"/>
      <c r="E33" s="67">
        <v>30000</v>
      </c>
      <c r="F33" s="67"/>
      <c r="G33" s="5">
        <v>29995</v>
      </c>
      <c r="H33" s="5">
        <v>0</v>
      </c>
      <c r="I33" s="67">
        <v>0</v>
      </c>
      <c r="J33" s="67"/>
      <c r="K33" s="67">
        <v>5</v>
      </c>
      <c r="L33" s="67"/>
      <c r="M33" s="67">
        <f t="shared" si="0"/>
        <v>99.983333333333334</v>
      </c>
      <c r="N33" s="67"/>
      <c r="O33" s="67"/>
    </row>
    <row r="34" spans="1:15">
      <c r="A34" s="66" t="s">
        <v>64</v>
      </c>
      <c r="B34" s="66"/>
      <c r="C34" s="66"/>
      <c r="D34" s="66"/>
      <c r="E34" s="67">
        <v>30165.95</v>
      </c>
      <c r="F34" s="67"/>
      <c r="G34" s="5">
        <v>14679</v>
      </c>
      <c r="H34" s="5">
        <v>0</v>
      </c>
      <c r="I34" s="67">
        <v>15486.95</v>
      </c>
      <c r="J34" s="67"/>
      <c r="K34" s="67">
        <v>0</v>
      </c>
      <c r="L34" s="67"/>
      <c r="M34" s="67">
        <f t="shared" si="0"/>
        <v>48.66082453892551</v>
      </c>
      <c r="N34" s="67"/>
      <c r="O34" s="67"/>
    </row>
    <row r="35" spans="1:15">
      <c r="A35" s="66" t="s">
        <v>65</v>
      </c>
      <c r="B35" s="66"/>
      <c r="C35" s="66"/>
      <c r="D35" s="66"/>
      <c r="E35" s="67">
        <v>30000</v>
      </c>
      <c r="F35" s="67"/>
      <c r="G35" s="5">
        <v>0</v>
      </c>
      <c r="H35" s="5">
        <v>0</v>
      </c>
      <c r="I35" s="67">
        <v>30000</v>
      </c>
      <c r="J35" s="67"/>
      <c r="K35" s="67">
        <v>0</v>
      </c>
      <c r="L35" s="67"/>
      <c r="M35" s="67">
        <f t="shared" si="0"/>
        <v>0</v>
      </c>
      <c r="N35" s="67"/>
      <c r="O35" s="67"/>
    </row>
    <row r="36" spans="1:15">
      <c r="A36" s="66" t="s">
        <v>66</v>
      </c>
      <c r="B36" s="66"/>
      <c r="C36" s="66"/>
      <c r="D36" s="66"/>
      <c r="E36" s="67">
        <v>25000</v>
      </c>
      <c r="F36" s="67"/>
      <c r="G36" s="5">
        <v>0</v>
      </c>
      <c r="H36" s="5">
        <v>0</v>
      </c>
      <c r="I36" s="67">
        <v>25000</v>
      </c>
      <c r="J36" s="67"/>
      <c r="K36" s="67">
        <v>0</v>
      </c>
      <c r="L36" s="67"/>
      <c r="M36" s="67">
        <f t="shared" si="0"/>
        <v>0</v>
      </c>
      <c r="N36" s="67"/>
      <c r="O36" s="67"/>
    </row>
    <row r="37" spans="1:15">
      <c r="A37" s="66" t="s">
        <v>67</v>
      </c>
      <c r="B37" s="66"/>
      <c r="C37" s="66"/>
      <c r="D37" s="66"/>
      <c r="E37" s="67">
        <v>26000</v>
      </c>
      <c r="F37" s="67"/>
      <c r="G37" s="5">
        <v>0</v>
      </c>
      <c r="H37" s="5">
        <v>0</v>
      </c>
      <c r="I37" s="67">
        <v>26000</v>
      </c>
      <c r="J37" s="67"/>
      <c r="K37" s="67">
        <v>0</v>
      </c>
      <c r="L37" s="67"/>
      <c r="M37" s="67">
        <f t="shared" si="0"/>
        <v>0</v>
      </c>
      <c r="N37" s="67"/>
      <c r="O37" s="67"/>
    </row>
    <row r="38" spans="1:15">
      <c r="A38" s="66" t="s">
        <v>68</v>
      </c>
      <c r="B38" s="66"/>
      <c r="C38" s="66"/>
      <c r="D38" s="66"/>
      <c r="E38" s="67">
        <v>45324</v>
      </c>
      <c r="F38" s="67"/>
      <c r="G38" s="5">
        <v>37227.39</v>
      </c>
      <c r="H38" s="5">
        <v>0</v>
      </c>
      <c r="I38" s="67">
        <v>8096.61</v>
      </c>
      <c r="J38" s="67"/>
      <c r="K38" s="67">
        <v>0</v>
      </c>
      <c r="L38" s="67"/>
      <c r="M38" s="67">
        <f t="shared" si="0"/>
        <v>82.136153031506481</v>
      </c>
      <c r="N38" s="67"/>
      <c r="O38" s="67"/>
    </row>
    <row r="39" spans="1:15">
      <c r="A39" s="66" t="s">
        <v>69</v>
      </c>
      <c r="B39" s="66"/>
      <c r="C39" s="66"/>
      <c r="D39" s="66"/>
      <c r="E39" s="67">
        <v>25000</v>
      </c>
      <c r="F39" s="67"/>
      <c r="G39" s="5">
        <v>24997.23</v>
      </c>
      <c r="H39" s="5">
        <v>0</v>
      </c>
      <c r="I39" s="67">
        <v>0</v>
      </c>
      <c r="J39" s="67"/>
      <c r="K39" s="67">
        <v>2.77</v>
      </c>
      <c r="L39" s="67"/>
      <c r="M39" s="67">
        <f t="shared" si="0"/>
        <v>99.988920000000007</v>
      </c>
      <c r="N39" s="67"/>
      <c r="O39" s="67"/>
    </row>
    <row r="40" spans="1:15">
      <c r="A40" s="66" t="s">
        <v>70</v>
      </c>
      <c r="B40" s="66"/>
      <c r="C40" s="66"/>
      <c r="D40" s="66"/>
      <c r="E40" s="67">
        <v>9805.5</v>
      </c>
      <c r="F40" s="67"/>
      <c r="G40" s="5">
        <v>9805</v>
      </c>
      <c r="H40" s="5">
        <v>0</v>
      </c>
      <c r="I40" s="67">
        <v>0</v>
      </c>
      <c r="J40" s="67"/>
      <c r="K40" s="67">
        <v>0.5</v>
      </c>
      <c r="L40" s="67"/>
      <c r="M40" s="67">
        <f t="shared" si="0"/>
        <v>99.994900820967828</v>
      </c>
      <c r="N40" s="67"/>
      <c r="O40" s="67"/>
    </row>
    <row r="41" spans="1:15">
      <c r="A41" s="66" t="s">
        <v>71</v>
      </c>
      <c r="B41" s="66"/>
      <c r="C41" s="66"/>
      <c r="D41" s="66"/>
      <c r="E41" s="67">
        <v>7577.3</v>
      </c>
      <c r="F41" s="67"/>
      <c r="G41" s="5">
        <v>7577.3</v>
      </c>
      <c r="H41" s="5">
        <v>0</v>
      </c>
      <c r="I41" s="67">
        <v>0</v>
      </c>
      <c r="J41" s="67"/>
      <c r="K41" s="67">
        <v>0</v>
      </c>
      <c r="L41" s="67"/>
      <c r="M41" s="67">
        <f t="shared" si="0"/>
        <v>100</v>
      </c>
      <c r="N41" s="67"/>
      <c r="O41" s="67"/>
    </row>
    <row r="42" spans="1:15">
      <c r="A42" s="66" t="s">
        <v>72</v>
      </c>
      <c r="B42" s="66"/>
      <c r="C42" s="66"/>
      <c r="D42" s="66"/>
      <c r="E42" s="67">
        <v>28978.84</v>
      </c>
      <c r="F42" s="67"/>
      <c r="G42" s="5">
        <v>28978.84</v>
      </c>
      <c r="H42" s="5">
        <v>0</v>
      </c>
      <c r="I42" s="67">
        <v>0</v>
      </c>
      <c r="J42" s="67"/>
      <c r="K42" s="67">
        <v>0</v>
      </c>
      <c r="L42" s="67"/>
      <c r="M42" s="67">
        <f t="shared" si="0"/>
        <v>100</v>
      </c>
      <c r="N42" s="67"/>
      <c r="O42" s="67"/>
    </row>
    <row r="43" spans="1:15">
      <c r="A43" s="66" t="s">
        <v>73</v>
      </c>
      <c r="B43" s="66"/>
      <c r="C43" s="66"/>
      <c r="D43" s="66"/>
      <c r="E43" s="67">
        <v>46000</v>
      </c>
      <c r="F43" s="67"/>
      <c r="G43" s="5">
        <v>0</v>
      </c>
      <c r="H43" s="5">
        <v>0</v>
      </c>
      <c r="I43" s="67">
        <v>46000</v>
      </c>
      <c r="J43" s="67"/>
      <c r="K43" s="67">
        <v>0</v>
      </c>
      <c r="L43" s="67"/>
      <c r="M43" s="67">
        <f t="shared" si="0"/>
        <v>0</v>
      </c>
      <c r="N43" s="67"/>
      <c r="O43" s="67"/>
    </row>
    <row r="44" spans="1:15">
      <c r="A44" s="66" t="s">
        <v>74</v>
      </c>
      <c r="B44" s="66"/>
      <c r="C44" s="66"/>
      <c r="D44" s="66"/>
      <c r="E44" s="67">
        <v>30000</v>
      </c>
      <c r="F44" s="67"/>
      <c r="G44" s="5">
        <v>29745</v>
      </c>
      <c r="H44" s="5">
        <v>0</v>
      </c>
      <c r="I44" s="67">
        <v>255</v>
      </c>
      <c r="J44" s="67"/>
      <c r="K44" s="67">
        <v>0</v>
      </c>
      <c r="L44" s="67"/>
      <c r="M44" s="67">
        <f t="shared" si="0"/>
        <v>99.15</v>
      </c>
      <c r="N44" s="67"/>
      <c r="O44" s="67"/>
    </row>
    <row r="45" spans="1:15">
      <c r="A45" s="66" t="s">
        <v>75</v>
      </c>
      <c r="B45" s="66"/>
      <c r="C45" s="66"/>
      <c r="D45" s="66"/>
      <c r="E45" s="67">
        <v>45000</v>
      </c>
      <c r="F45" s="67"/>
      <c r="G45" s="5">
        <v>0</v>
      </c>
      <c r="H45" s="5">
        <v>0</v>
      </c>
      <c r="I45" s="67">
        <v>45000</v>
      </c>
      <c r="J45" s="67"/>
      <c r="K45" s="67">
        <v>0</v>
      </c>
      <c r="L45" s="67"/>
      <c r="M45" s="67">
        <f t="shared" si="0"/>
        <v>0</v>
      </c>
      <c r="N45" s="67"/>
      <c r="O45" s="67"/>
    </row>
    <row r="46" spans="1:15">
      <c r="A46" s="66" t="s">
        <v>76</v>
      </c>
      <c r="B46" s="66"/>
      <c r="C46" s="66"/>
      <c r="D46" s="66"/>
      <c r="E46" s="67">
        <v>65656.97</v>
      </c>
      <c r="F46" s="67"/>
      <c r="G46" s="5">
        <v>65386.559999999998</v>
      </c>
      <c r="H46" s="5">
        <v>0</v>
      </c>
      <c r="I46" s="67">
        <v>270.41000000000003</v>
      </c>
      <c r="J46" s="67"/>
      <c r="K46" s="67">
        <v>0</v>
      </c>
      <c r="L46" s="67"/>
      <c r="M46" s="67">
        <f t="shared" si="0"/>
        <v>99.588147305609738</v>
      </c>
      <c r="N46" s="67"/>
      <c r="O46" s="67"/>
    </row>
    <row r="47" spans="1:15">
      <c r="A47" s="66" t="s">
        <v>77</v>
      </c>
      <c r="B47" s="66"/>
      <c r="C47" s="66"/>
      <c r="D47" s="66"/>
      <c r="E47" s="67">
        <v>65656.97</v>
      </c>
      <c r="F47" s="67"/>
      <c r="G47" s="5">
        <v>65386.559999999998</v>
      </c>
      <c r="H47" s="5">
        <v>0</v>
      </c>
      <c r="I47" s="67">
        <v>270.41000000000003</v>
      </c>
      <c r="J47" s="67"/>
      <c r="K47" s="67">
        <v>0</v>
      </c>
      <c r="L47" s="67"/>
      <c r="M47" s="67">
        <f t="shared" si="0"/>
        <v>99.588147305609738</v>
      </c>
      <c r="N47" s="67"/>
      <c r="O47" s="67"/>
    </row>
    <row r="48" spans="1:15">
      <c r="A48" s="66" t="s">
        <v>78</v>
      </c>
      <c r="B48" s="66"/>
      <c r="C48" s="66"/>
      <c r="D48" s="66"/>
      <c r="E48" s="67">
        <v>17995</v>
      </c>
      <c r="F48" s="67"/>
      <c r="G48" s="5">
        <v>17995</v>
      </c>
      <c r="H48" s="5">
        <v>0</v>
      </c>
      <c r="I48" s="67">
        <v>0</v>
      </c>
      <c r="J48" s="67"/>
      <c r="K48" s="67">
        <v>0</v>
      </c>
      <c r="L48" s="67"/>
      <c r="M48" s="67">
        <f t="shared" si="0"/>
        <v>100</v>
      </c>
      <c r="N48" s="67"/>
      <c r="O48" s="67"/>
    </row>
    <row r="49" spans="1:15">
      <c r="A49" s="66" t="s">
        <v>79</v>
      </c>
      <c r="B49" s="66"/>
      <c r="C49" s="66"/>
      <c r="D49" s="66"/>
      <c r="E49" s="67">
        <v>17995</v>
      </c>
      <c r="F49" s="67"/>
      <c r="G49" s="5">
        <v>17995</v>
      </c>
      <c r="H49" s="5">
        <v>0</v>
      </c>
      <c r="I49" s="67">
        <v>0</v>
      </c>
      <c r="J49" s="67"/>
      <c r="K49" s="67">
        <v>0</v>
      </c>
      <c r="L49" s="67"/>
      <c r="M49" s="67">
        <f t="shared" si="0"/>
        <v>100</v>
      </c>
      <c r="N49" s="67"/>
      <c r="O49" s="67"/>
    </row>
    <row r="50" spans="1:15">
      <c r="A50" s="66" t="s">
        <v>80</v>
      </c>
      <c r="B50" s="66"/>
      <c r="C50" s="66"/>
      <c r="D50" s="66"/>
      <c r="E50" s="67">
        <v>352101.27</v>
      </c>
      <c r="F50" s="67"/>
      <c r="G50" s="5">
        <v>249949.73</v>
      </c>
      <c r="H50" s="5">
        <v>31708.68</v>
      </c>
      <c r="I50" s="67">
        <v>70442.460000000006</v>
      </c>
      <c r="J50" s="67"/>
      <c r="K50" s="67">
        <v>0.4</v>
      </c>
      <c r="L50" s="67"/>
      <c r="M50" s="67">
        <f t="shared" si="0"/>
        <v>70.98802284922175</v>
      </c>
      <c r="N50" s="67"/>
      <c r="O50" s="67"/>
    </row>
    <row r="51" spans="1:15">
      <c r="A51" s="66" t="s">
        <v>81</v>
      </c>
      <c r="B51" s="66"/>
      <c r="C51" s="66"/>
      <c r="D51" s="66"/>
      <c r="E51" s="67">
        <v>18500</v>
      </c>
      <c r="F51" s="67"/>
      <c r="G51" s="5">
        <v>0</v>
      </c>
      <c r="H51" s="5">
        <v>0</v>
      </c>
      <c r="I51" s="67">
        <v>18500</v>
      </c>
      <c r="J51" s="67"/>
      <c r="K51" s="67">
        <v>0</v>
      </c>
      <c r="L51" s="67"/>
      <c r="M51" s="67">
        <f t="shared" si="0"/>
        <v>0</v>
      </c>
      <c r="N51" s="67"/>
      <c r="O51" s="67"/>
    </row>
    <row r="52" spans="1:15">
      <c r="A52" s="66" t="s">
        <v>82</v>
      </c>
      <c r="B52" s="66"/>
      <c r="C52" s="66"/>
      <c r="D52" s="66"/>
      <c r="E52" s="67">
        <v>13601.27</v>
      </c>
      <c r="F52" s="67"/>
      <c r="G52" s="5">
        <v>0</v>
      </c>
      <c r="H52" s="5">
        <v>0</v>
      </c>
      <c r="I52" s="67">
        <v>13601.27</v>
      </c>
      <c r="J52" s="67"/>
      <c r="K52" s="67">
        <v>0</v>
      </c>
      <c r="L52" s="67"/>
      <c r="M52" s="67">
        <f t="shared" si="0"/>
        <v>0</v>
      </c>
      <c r="N52" s="67"/>
      <c r="O52" s="67"/>
    </row>
    <row r="53" spans="1:15">
      <c r="A53" s="66" t="s">
        <v>83</v>
      </c>
      <c r="B53" s="66"/>
      <c r="C53" s="66"/>
      <c r="D53" s="66"/>
      <c r="E53" s="67">
        <v>100000</v>
      </c>
      <c r="F53" s="67"/>
      <c r="G53" s="5">
        <v>99999.6</v>
      </c>
      <c r="H53" s="5">
        <v>0</v>
      </c>
      <c r="I53" s="67">
        <v>0</v>
      </c>
      <c r="J53" s="67"/>
      <c r="K53" s="67">
        <v>0.4</v>
      </c>
      <c r="L53" s="67"/>
      <c r="M53" s="67">
        <f t="shared" si="0"/>
        <v>99.999600000000015</v>
      </c>
      <c r="N53" s="67"/>
      <c r="O53" s="67"/>
    </row>
    <row r="54" spans="1:15">
      <c r="A54" s="66" t="s">
        <v>84</v>
      </c>
      <c r="B54" s="66"/>
      <c r="C54" s="66"/>
      <c r="D54" s="66"/>
      <c r="E54" s="67">
        <v>70000</v>
      </c>
      <c r="F54" s="67"/>
      <c r="G54" s="5">
        <v>0</v>
      </c>
      <c r="H54" s="5">
        <v>31708.68</v>
      </c>
      <c r="I54" s="67">
        <v>38291.32</v>
      </c>
      <c r="J54" s="67"/>
      <c r="K54" s="67">
        <v>0</v>
      </c>
      <c r="L54" s="67"/>
      <c r="M54" s="67">
        <f t="shared" si="0"/>
        <v>0</v>
      </c>
      <c r="N54" s="67"/>
      <c r="O54" s="67"/>
    </row>
    <row r="55" spans="1:15">
      <c r="A55" s="66" t="s">
        <v>85</v>
      </c>
      <c r="B55" s="66"/>
      <c r="C55" s="66"/>
      <c r="D55" s="66"/>
      <c r="E55" s="67">
        <v>150000</v>
      </c>
      <c r="F55" s="67"/>
      <c r="G55" s="5">
        <v>149950.13</v>
      </c>
      <c r="H55" s="5">
        <v>0</v>
      </c>
      <c r="I55" s="67">
        <v>49.87</v>
      </c>
      <c r="J55" s="67"/>
      <c r="K55" s="67">
        <v>0</v>
      </c>
      <c r="L55" s="67"/>
      <c r="M55" s="67">
        <f t="shared" si="0"/>
        <v>99.96675333333333</v>
      </c>
      <c r="N55" s="67"/>
      <c r="O55" s="67"/>
    </row>
    <row r="56" spans="1:15">
      <c r="A56" s="66" t="s">
        <v>86</v>
      </c>
      <c r="B56" s="66"/>
      <c r="C56" s="66"/>
      <c r="D56" s="66"/>
      <c r="E56" s="67">
        <v>168135</v>
      </c>
      <c r="F56" s="67"/>
      <c r="G56" s="5">
        <v>168129</v>
      </c>
      <c r="H56" s="5">
        <v>0</v>
      </c>
      <c r="I56" s="67">
        <v>0</v>
      </c>
      <c r="J56" s="67"/>
      <c r="K56" s="67">
        <v>6</v>
      </c>
      <c r="L56" s="67"/>
      <c r="M56" s="67">
        <f t="shared" si="0"/>
        <v>99.996431439022217</v>
      </c>
      <c r="N56" s="67"/>
      <c r="O56" s="67"/>
    </row>
    <row r="57" spans="1:15">
      <c r="A57" s="66" t="s">
        <v>87</v>
      </c>
      <c r="B57" s="66"/>
      <c r="C57" s="66"/>
      <c r="D57" s="66"/>
      <c r="E57" s="67">
        <v>47033</v>
      </c>
      <c r="F57" s="67"/>
      <c r="G57" s="5">
        <v>47033</v>
      </c>
      <c r="H57" s="5">
        <v>0</v>
      </c>
      <c r="I57" s="67">
        <v>0</v>
      </c>
      <c r="J57" s="67"/>
      <c r="K57" s="67">
        <v>0</v>
      </c>
      <c r="L57" s="67"/>
      <c r="M57" s="67">
        <f t="shared" si="0"/>
        <v>100</v>
      </c>
      <c r="N57" s="67"/>
      <c r="O57" s="67"/>
    </row>
    <row r="58" spans="1:15">
      <c r="A58" s="66" t="s">
        <v>88</v>
      </c>
      <c r="B58" s="66"/>
      <c r="C58" s="66"/>
      <c r="D58" s="66"/>
      <c r="E58" s="67">
        <v>113106</v>
      </c>
      <c r="F58" s="67"/>
      <c r="G58" s="5">
        <v>113106</v>
      </c>
      <c r="H58" s="5">
        <v>0</v>
      </c>
      <c r="I58" s="67">
        <v>0</v>
      </c>
      <c r="J58" s="67"/>
      <c r="K58" s="67">
        <v>0</v>
      </c>
      <c r="L58" s="67"/>
      <c r="M58" s="67">
        <f t="shared" si="0"/>
        <v>100</v>
      </c>
      <c r="N58" s="67"/>
      <c r="O58" s="67"/>
    </row>
    <row r="59" spans="1:15" ht="15.75" thickBot="1">
      <c r="A59" s="73" t="s">
        <v>89</v>
      </c>
      <c r="B59" s="73"/>
      <c r="C59" s="73"/>
      <c r="D59" s="73"/>
      <c r="E59" s="74">
        <v>7996</v>
      </c>
      <c r="F59" s="74"/>
      <c r="G59" s="7">
        <v>7990</v>
      </c>
      <c r="H59" s="7">
        <v>0</v>
      </c>
      <c r="I59" s="74">
        <v>0</v>
      </c>
      <c r="J59" s="74"/>
      <c r="K59" s="74">
        <v>6</v>
      </c>
      <c r="L59" s="74"/>
      <c r="M59" s="74">
        <f t="shared" si="0"/>
        <v>99.924962481240627</v>
      </c>
      <c r="N59" s="74"/>
      <c r="O59" s="74"/>
    </row>
    <row r="60" spans="1:15" ht="15.75" thickBot="1">
      <c r="A60" s="79" t="s">
        <v>23</v>
      </c>
      <c r="B60" s="80"/>
      <c r="C60" s="80"/>
      <c r="D60" s="80"/>
      <c r="E60" s="77">
        <v>1659480</v>
      </c>
      <c r="F60" s="77"/>
      <c r="G60" s="6">
        <v>537490.19999999995</v>
      </c>
      <c r="H60" s="6">
        <v>117391.41</v>
      </c>
      <c r="I60" s="77">
        <v>223921.52</v>
      </c>
      <c r="J60" s="77"/>
      <c r="K60" s="77">
        <v>780676.87</v>
      </c>
      <c r="L60" s="77"/>
      <c r="M60" s="77">
        <f t="shared" si="0"/>
        <v>32.389073685732875</v>
      </c>
      <c r="N60" s="77"/>
      <c r="O60" s="78"/>
    </row>
    <row r="61" spans="1:15">
      <c r="A61" s="81" t="s">
        <v>37</v>
      </c>
      <c r="B61" s="81"/>
      <c r="C61" s="81"/>
      <c r="D61" s="81"/>
      <c r="E61" s="82">
        <v>1087153.21</v>
      </c>
      <c r="F61" s="82"/>
      <c r="G61" s="8">
        <v>288841.39</v>
      </c>
      <c r="H61" s="8">
        <v>75597.710000000006</v>
      </c>
      <c r="I61" s="82">
        <v>178418.2</v>
      </c>
      <c r="J61" s="82"/>
      <c r="K61" s="82">
        <v>544295.91</v>
      </c>
      <c r="L61" s="82"/>
      <c r="M61" s="82">
        <f t="shared" si="0"/>
        <v>26.56860020677307</v>
      </c>
      <c r="N61" s="82"/>
      <c r="O61" s="82"/>
    </row>
    <row r="62" spans="1:15">
      <c r="A62" s="66" t="s">
        <v>90</v>
      </c>
      <c r="B62" s="66"/>
      <c r="C62" s="66"/>
      <c r="D62" s="66"/>
      <c r="E62" s="67">
        <v>10000</v>
      </c>
      <c r="F62" s="67"/>
      <c r="G62" s="5">
        <v>9965.0499999999993</v>
      </c>
      <c r="H62" s="5">
        <v>0</v>
      </c>
      <c r="I62" s="67">
        <v>34.950000000000003</v>
      </c>
      <c r="J62" s="67"/>
      <c r="K62" s="67">
        <v>0</v>
      </c>
      <c r="L62" s="67"/>
      <c r="M62" s="67">
        <f t="shared" si="0"/>
        <v>99.650499999999994</v>
      </c>
      <c r="N62" s="67"/>
      <c r="O62" s="67"/>
    </row>
    <row r="63" spans="1:15">
      <c r="A63" s="66" t="s">
        <v>91</v>
      </c>
      <c r="B63" s="66"/>
      <c r="C63" s="66"/>
      <c r="D63" s="66"/>
      <c r="E63" s="67">
        <v>35000</v>
      </c>
      <c r="F63" s="67"/>
      <c r="G63" s="5">
        <v>0</v>
      </c>
      <c r="H63" s="5">
        <v>0</v>
      </c>
      <c r="I63" s="67">
        <v>0</v>
      </c>
      <c r="J63" s="67"/>
      <c r="K63" s="67">
        <v>35000</v>
      </c>
      <c r="L63" s="67"/>
      <c r="M63" s="67">
        <f t="shared" si="0"/>
        <v>0</v>
      </c>
      <c r="N63" s="67"/>
      <c r="O63" s="67"/>
    </row>
    <row r="64" spans="1:15">
      <c r="A64" s="66" t="s">
        <v>39</v>
      </c>
      <c r="B64" s="66"/>
      <c r="C64" s="66"/>
      <c r="D64" s="66"/>
      <c r="E64" s="67">
        <v>40000</v>
      </c>
      <c r="F64" s="67"/>
      <c r="G64" s="5">
        <v>39652.74</v>
      </c>
      <c r="H64" s="5">
        <v>0</v>
      </c>
      <c r="I64" s="67">
        <v>347.26</v>
      </c>
      <c r="J64" s="67"/>
      <c r="K64" s="67">
        <v>0</v>
      </c>
      <c r="L64" s="67"/>
      <c r="M64" s="67">
        <f t="shared" si="0"/>
        <v>99.13185</v>
      </c>
      <c r="N64" s="67"/>
      <c r="O64" s="67"/>
    </row>
    <row r="65" spans="1:15">
      <c r="A65" s="66" t="s">
        <v>92</v>
      </c>
      <c r="B65" s="66"/>
      <c r="C65" s="66"/>
      <c r="D65" s="66"/>
      <c r="E65" s="67">
        <v>55000</v>
      </c>
      <c r="F65" s="67"/>
      <c r="G65" s="5">
        <v>0</v>
      </c>
      <c r="H65" s="5">
        <v>0</v>
      </c>
      <c r="I65" s="67">
        <v>20000</v>
      </c>
      <c r="J65" s="67"/>
      <c r="K65" s="67">
        <v>35000</v>
      </c>
      <c r="L65" s="67"/>
      <c r="M65" s="67">
        <f t="shared" si="0"/>
        <v>0</v>
      </c>
      <c r="N65" s="67"/>
      <c r="O65" s="67"/>
    </row>
    <row r="66" spans="1:15">
      <c r="A66" s="66" t="s">
        <v>93</v>
      </c>
      <c r="B66" s="66"/>
      <c r="C66" s="66"/>
      <c r="D66" s="66"/>
      <c r="E66" s="67">
        <v>57000</v>
      </c>
      <c r="F66" s="67"/>
      <c r="G66" s="5">
        <v>0</v>
      </c>
      <c r="H66" s="5">
        <v>14679</v>
      </c>
      <c r="I66" s="67">
        <v>15321</v>
      </c>
      <c r="J66" s="67"/>
      <c r="K66" s="67">
        <v>27000</v>
      </c>
      <c r="L66" s="67"/>
      <c r="M66" s="67">
        <f t="shared" si="0"/>
        <v>0</v>
      </c>
      <c r="N66" s="67"/>
      <c r="O66" s="67"/>
    </row>
    <row r="67" spans="1:15">
      <c r="A67" s="66" t="s">
        <v>40</v>
      </c>
      <c r="B67" s="66"/>
      <c r="C67" s="66"/>
      <c r="D67" s="66"/>
      <c r="E67" s="67">
        <v>50000</v>
      </c>
      <c r="F67" s="67"/>
      <c r="G67" s="5">
        <v>0</v>
      </c>
      <c r="H67" s="5">
        <v>0</v>
      </c>
      <c r="I67" s="67">
        <v>0</v>
      </c>
      <c r="J67" s="67"/>
      <c r="K67" s="67">
        <v>50000</v>
      </c>
      <c r="L67" s="67"/>
      <c r="M67" s="67">
        <f t="shared" si="0"/>
        <v>0</v>
      </c>
      <c r="N67" s="67"/>
      <c r="O67" s="67"/>
    </row>
    <row r="68" spans="1:15">
      <c r="A68" s="66" t="s">
        <v>94</v>
      </c>
      <c r="B68" s="66"/>
      <c r="C68" s="66"/>
      <c r="D68" s="66"/>
      <c r="E68" s="67">
        <v>34609.83</v>
      </c>
      <c r="F68" s="67"/>
      <c r="G68" s="5">
        <v>34609.22</v>
      </c>
      <c r="H68" s="5">
        <v>0</v>
      </c>
      <c r="I68" s="67">
        <v>0</v>
      </c>
      <c r="J68" s="67"/>
      <c r="K68" s="67">
        <v>0.61</v>
      </c>
      <c r="L68" s="67"/>
      <c r="M68" s="67">
        <f t="shared" si="0"/>
        <v>99.998237494954466</v>
      </c>
      <c r="N68" s="67"/>
      <c r="O68" s="67"/>
    </row>
    <row r="69" spans="1:15">
      <c r="A69" s="66" t="s">
        <v>95</v>
      </c>
      <c r="B69" s="66"/>
      <c r="C69" s="66"/>
      <c r="D69" s="66"/>
      <c r="E69" s="67">
        <v>110000</v>
      </c>
      <c r="F69" s="67"/>
      <c r="G69" s="5">
        <v>89772.98</v>
      </c>
      <c r="H69" s="5">
        <v>15000</v>
      </c>
      <c r="I69" s="67">
        <v>0</v>
      </c>
      <c r="J69" s="67"/>
      <c r="K69" s="67">
        <v>5227.0200000000004</v>
      </c>
      <c r="L69" s="67"/>
      <c r="M69" s="67">
        <f t="shared" ref="M69:M132" si="1">G69/E69*100</f>
        <v>81.611800000000002</v>
      </c>
      <c r="N69" s="67"/>
      <c r="O69" s="67"/>
    </row>
    <row r="70" spans="1:15">
      <c r="A70" s="66" t="s">
        <v>46</v>
      </c>
      <c r="B70" s="66"/>
      <c r="C70" s="66"/>
      <c r="D70" s="66"/>
      <c r="E70" s="67">
        <v>24513</v>
      </c>
      <c r="F70" s="67"/>
      <c r="G70" s="5">
        <v>0</v>
      </c>
      <c r="H70" s="5">
        <v>0</v>
      </c>
      <c r="I70" s="67">
        <v>0</v>
      </c>
      <c r="J70" s="67"/>
      <c r="K70" s="67">
        <v>24513</v>
      </c>
      <c r="L70" s="67"/>
      <c r="M70" s="67">
        <f t="shared" si="1"/>
        <v>0</v>
      </c>
      <c r="N70" s="67"/>
      <c r="O70" s="67"/>
    </row>
    <row r="71" spans="1:15">
      <c r="A71" s="66" t="s">
        <v>96</v>
      </c>
      <c r="B71" s="66"/>
      <c r="C71" s="66"/>
      <c r="D71" s="66"/>
      <c r="E71" s="67">
        <v>21702.5</v>
      </c>
      <c r="F71" s="67"/>
      <c r="G71" s="5">
        <v>0</v>
      </c>
      <c r="H71" s="5">
        <v>0</v>
      </c>
      <c r="I71" s="67">
        <v>0</v>
      </c>
      <c r="J71" s="67"/>
      <c r="K71" s="67">
        <v>21702.5</v>
      </c>
      <c r="L71" s="67"/>
      <c r="M71" s="67">
        <f t="shared" si="1"/>
        <v>0</v>
      </c>
      <c r="N71" s="67"/>
      <c r="O71" s="67"/>
    </row>
    <row r="72" spans="1:15">
      <c r="A72" s="66" t="s">
        <v>48</v>
      </c>
      <c r="B72" s="66"/>
      <c r="C72" s="66"/>
      <c r="D72" s="66"/>
      <c r="E72" s="67">
        <v>10000</v>
      </c>
      <c r="F72" s="67"/>
      <c r="G72" s="5">
        <v>0</v>
      </c>
      <c r="H72" s="5">
        <v>0</v>
      </c>
      <c r="I72" s="67">
        <v>0</v>
      </c>
      <c r="J72" s="67"/>
      <c r="K72" s="67">
        <v>10000</v>
      </c>
      <c r="L72" s="67"/>
      <c r="M72" s="67">
        <f t="shared" si="1"/>
        <v>0</v>
      </c>
      <c r="N72" s="67"/>
      <c r="O72" s="67"/>
    </row>
    <row r="73" spans="1:15">
      <c r="A73" s="66" t="s">
        <v>97</v>
      </c>
      <c r="B73" s="66"/>
      <c r="C73" s="66"/>
      <c r="D73" s="66"/>
      <c r="E73" s="67">
        <v>50530</v>
      </c>
      <c r="F73" s="67"/>
      <c r="G73" s="5">
        <v>0</v>
      </c>
      <c r="H73" s="5">
        <v>0</v>
      </c>
      <c r="I73" s="67">
        <v>24427.85</v>
      </c>
      <c r="J73" s="67"/>
      <c r="K73" s="67">
        <v>26102.15</v>
      </c>
      <c r="L73" s="67"/>
      <c r="M73" s="67">
        <f t="shared" si="1"/>
        <v>0</v>
      </c>
      <c r="N73" s="67"/>
      <c r="O73" s="67"/>
    </row>
    <row r="74" spans="1:15">
      <c r="A74" s="66" t="s">
        <v>98</v>
      </c>
      <c r="B74" s="66"/>
      <c r="C74" s="66"/>
      <c r="D74" s="66"/>
      <c r="E74" s="67">
        <v>10000</v>
      </c>
      <c r="F74" s="67"/>
      <c r="G74" s="5">
        <v>0</v>
      </c>
      <c r="H74" s="5">
        <v>0</v>
      </c>
      <c r="I74" s="67">
        <v>0</v>
      </c>
      <c r="J74" s="67"/>
      <c r="K74" s="67">
        <v>10000</v>
      </c>
      <c r="L74" s="67"/>
      <c r="M74" s="67">
        <f t="shared" si="1"/>
        <v>0</v>
      </c>
      <c r="N74" s="67"/>
      <c r="O74" s="67"/>
    </row>
    <row r="75" spans="1:15">
      <c r="A75" s="66" t="s">
        <v>99</v>
      </c>
      <c r="B75" s="66"/>
      <c r="C75" s="66"/>
      <c r="D75" s="66"/>
      <c r="E75" s="67">
        <v>25238.5</v>
      </c>
      <c r="F75" s="67"/>
      <c r="G75" s="5">
        <v>25237.37</v>
      </c>
      <c r="H75" s="5">
        <v>0</v>
      </c>
      <c r="I75" s="67">
        <v>0</v>
      </c>
      <c r="J75" s="67"/>
      <c r="K75" s="67">
        <v>1.1299999999999999</v>
      </c>
      <c r="L75" s="67"/>
      <c r="M75" s="67">
        <f t="shared" si="1"/>
        <v>99.995522713314969</v>
      </c>
      <c r="N75" s="67"/>
      <c r="O75" s="67"/>
    </row>
    <row r="76" spans="1:15">
      <c r="A76" s="66" t="s">
        <v>100</v>
      </c>
      <c r="B76" s="66"/>
      <c r="C76" s="66"/>
      <c r="D76" s="66"/>
      <c r="E76" s="67">
        <v>29012.5</v>
      </c>
      <c r="F76" s="67"/>
      <c r="G76" s="5">
        <v>26800.5</v>
      </c>
      <c r="H76" s="5">
        <v>1102.31</v>
      </c>
      <c r="I76" s="67">
        <v>0</v>
      </c>
      <c r="J76" s="67"/>
      <c r="K76" s="67">
        <v>1109.69</v>
      </c>
      <c r="L76" s="67"/>
      <c r="M76" s="67">
        <f t="shared" si="1"/>
        <v>92.375700129254639</v>
      </c>
      <c r="N76" s="67"/>
      <c r="O76" s="67"/>
    </row>
    <row r="77" spans="1:15">
      <c r="A77" s="66" t="s">
        <v>101</v>
      </c>
      <c r="B77" s="66"/>
      <c r="C77" s="66"/>
      <c r="D77" s="66"/>
      <c r="E77" s="67">
        <v>67438.039999999994</v>
      </c>
      <c r="F77" s="67"/>
      <c r="G77" s="5">
        <v>0</v>
      </c>
      <c r="H77" s="5">
        <v>0</v>
      </c>
      <c r="I77" s="67">
        <v>0</v>
      </c>
      <c r="J77" s="67"/>
      <c r="K77" s="67">
        <v>67438.039999999994</v>
      </c>
      <c r="L77" s="67"/>
      <c r="M77" s="67">
        <f t="shared" si="1"/>
        <v>0</v>
      </c>
      <c r="N77" s="67"/>
      <c r="O77" s="67"/>
    </row>
    <row r="78" spans="1:15">
      <c r="A78" s="66" t="s">
        <v>102</v>
      </c>
      <c r="B78" s="66"/>
      <c r="C78" s="66"/>
      <c r="D78" s="66"/>
      <c r="E78" s="67">
        <v>24000</v>
      </c>
      <c r="F78" s="67"/>
      <c r="G78" s="5">
        <v>0</v>
      </c>
      <c r="H78" s="5">
        <v>0</v>
      </c>
      <c r="I78" s="67">
        <v>0</v>
      </c>
      <c r="J78" s="67"/>
      <c r="K78" s="67">
        <v>24000</v>
      </c>
      <c r="L78" s="67"/>
      <c r="M78" s="67">
        <f t="shared" si="1"/>
        <v>0</v>
      </c>
      <c r="N78" s="67"/>
      <c r="O78" s="67"/>
    </row>
    <row r="79" spans="1:15">
      <c r="A79" s="66" t="s">
        <v>55</v>
      </c>
      <c r="B79" s="66"/>
      <c r="C79" s="66"/>
      <c r="D79" s="66"/>
      <c r="E79" s="67">
        <v>28967</v>
      </c>
      <c r="F79" s="67"/>
      <c r="G79" s="5">
        <v>0</v>
      </c>
      <c r="H79" s="5">
        <v>0</v>
      </c>
      <c r="I79" s="67">
        <v>0</v>
      </c>
      <c r="J79" s="67"/>
      <c r="K79" s="67">
        <v>28967</v>
      </c>
      <c r="L79" s="67"/>
      <c r="M79" s="67">
        <f t="shared" si="1"/>
        <v>0</v>
      </c>
      <c r="N79" s="67"/>
      <c r="O79" s="67"/>
    </row>
    <row r="80" spans="1:15">
      <c r="A80" s="66" t="s">
        <v>103</v>
      </c>
      <c r="B80" s="66"/>
      <c r="C80" s="66"/>
      <c r="D80" s="66"/>
      <c r="E80" s="67">
        <v>35000</v>
      </c>
      <c r="F80" s="67"/>
      <c r="G80" s="5">
        <v>0</v>
      </c>
      <c r="H80" s="5">
        <v>0</v>
      </c>
      <c r="I80" s="67">
        <v>0</v>
      </c>
      <c r="J80" s="67"/>
      <c r="K80" s="67">
        <v>35000</v>
      </c>
      <c r="L80" s="67"/>
      <c r="M80" s="67">
        <f t="shared" si="1"/>
        <v>0</v>
      </c>
      <c r="N80" s="67"/>
      <c r="O80" s="67"/>
    </row>
    <row r="81" spans="1:15">
      <c r="A81" s="66" t="s">
        <v>104</v>
      </c>
      <c r="B81" s="66"/>
      <c r="C81" s="66"/>
      <c r="D81" s="66"/>
      <c r="E81" s="67">
        <v>21899.200000000001</v>
      </c>
      <c r="F81" s="67"/>
      <c r="G81" s="5">
        <v>0</v>
      </c>
      <c r="H81" s="5">
        <v>0</v>
      </c>
      <c r="I81" s="67">
        <v>0</v>
      </c>
      <c r="J81" s="67"/>
      <c r="K81" s="67">
        <v>21899.200000000001</v>
      </c>
      <c r="L81" s="67"/>
      <c r="M81" s="67">
        <f t="shared" si="1"/>
        <v>0</v>
      </c>
      <c r="N81" s="67"/>
      <c r="O81" s="67"/>
    </row>
    <row r="82" spans="1:15">
      <c r="A82" s="66" t="s">
        <v>105</v>
      </c>
      <c r="B82" s="66"/>
      <c r="C82" s="66"/>
      <c r="D82" s="66"/>
      <c r="E82" s="67">
        <v>25000</v>
      </c>
      <c r="F82" s="67"/>
      <c r="G82" s="5">
        <v>22999.05</v>
      </c>
      <c r="H82" s="5">
        <v>0</v>
      </c>
      <c r="I82" s="67">
        <v>0</v>
      </c>
      <c r="J82" s="67"/>
      <c r="K82" s="67">
        <v>2000.95</v>
      </c>
      <c r="L82" s="67"/>
      <c r="M82" s="67">
        <f t="shared" si="1"/>
        <v>91.996199999999988</v>
      </c>
      <c r="N82" s="67"/>
      <c r="O82" s="67"/>
    </row>
    <row r="83" spans="1:15">
      <c r="A83" s="66" t="s">
        <v>106</v>
      </c>
      <c r="B83" s="66"/>
      <c r="C83" s="66"/>
      <c r="D83" s="66"/>
      <c r="E83" s="67">
        <v>50000</v>
      </c>
      <c r="F83" s="67"/>
      <c r="G83" s="5">
        <v>0</v>
      </c>
      <c r="H83" s="5">
        <v>20535.18</v>
      </c>
      <c r="I83" s="67">
        <v>19464.82</v>
      </c>
      <c r="J83" s="67"/>
      <c r="K83" s="67">
        <v>10000</v>
      </c>
      <c r="L83" s="67"/>
      <c r="M83" s="67">
        <f t="shared" si="1"/>
        <v>0</v>
      </c>
      <c r="N83" s="67"/>
      <c r="O83" s="67"/>
    </row>
    <row r="84" spans="1:15">
      <c r="A84" s="66" t="s">
        <v>69</v>
      </c>
      <c r="B84" s="66"/>
      <c r="C84" s="66"/>
      <c r="D84" s="66"/>
      <c r="E84" s="67">
        <v>15000</v>
      </c>
      <c r="F84" s="67"/>
      <c r="G84" s="5">
        <v>0</v>
      </c>
      <c r="H84" s="5">
        <v>0</v>
      </c>
      <c r="I84" s="67">
        <v>15000</v>
      </c>
      <c r="J84" s="67"/>
      <c r="K84" s="67">
        <v>0</v>
      </c>
      <c r="L84" s="67"/>
      <c r="M84" s="67">
        <f t="shared" si="1"/>
        <v>0</v>
      </c>
      <c r="N84" s="67"/>
      <c r="O84" s="67"/>
    </row>
    <row r="85" spans="1:15">
      <c r="A85" s="66" t="s">
        <v>107</v>
      </c>
      <c r="B85" s="66"/>
      <c r="C85" s="66"/>
      <c r="D85" s="66"/>
      <c r="E85" s="67">
        <v>28984.639999999999</v>
      </c>
      <c r="F85" s="67"/>
      <c r="G85" s="5">
        <v>12592.74</v>
      </c>
      <c r="H85" s="5">
        <v>0</v>
      </c>
      <c r="I85" s="67">
        <v>12057.26</v>
      </c>
      <c r="J85" s="67"/>
      <c r="K85" s="67">
        <v>4334.6400000000003</v>
      </c>
      <c r="L85" s="67"/>
      <c r="M85" s="67">
        <f t="shared" si="1"/>
        <v>43.446252911887122</v>
      </c>
      <c r="N85" s="67"/>
      <c r="O85" s="67"/>
    </row>
    <row r="86" spans="1:15">
      <c r="A86" s="66" t="s">
        <v>108</v>
      </c>
      <c r="B86" s="66"/>
      <c r="C86" s="66"/>
      <c r="D86" s="66"/>
      <c r="E86" s="67">
        <v>35000</v>
      </c>
      <c r="F86" s="67"/>
      <c r="G86" s="5">
        <v>0</v>
      </c>
      <c r="H86" s="5">
        <v>24281.22</v>
      </c>
      <c r="I86" s="67">
        <v>5718.78</v>
      </c>
      <c r="J86" s="67"/>
      <c r="K86" s="67">
        <v>5000</v>
      </c>
      <c r="L86" s="67"/>
      <c r="M86" s="67">
        <f t="shared" si="1"/>
        <v>0</v>
      </c>
      <c r="N86" s="67"/>
      <c r="O86" s="67"/>
    </row>
    <row r="87" spans="1:15">
      <c r="A87" s="66" t="s">
        <v>74</v>
      </c>
      <c r="B87" s="66"/>
      <c r="C87" s="66"/>
      <c r="D87" s="66"/>
      <c r="E87" s="67">
        <v>20258</v>
      </c>
      <c r="F87" s="67"/>
      <c r="G87" s="5">
        <v>0</v>
      </c>
      <c r="H87" s="5">
        <v>0</v>
      </c>
      <c r="I87" s="67">
        <v>20258</v>
      </c>
      <c r="J87" s="67"/>
      <c r="K87" s="67">
        <v>0</v>
      </c>
      <c r="L87" s="67"/>
      <c r="M87" s="67">
        <f t="shared" si="1"/>
        <v>0</v>
      </c>
      <c r="N87" s="67"/>
      <c r="O87" s="67"/>
    </row>
    <row r="88" spans="1:15">
      <c r="A88" s="66" t="s">
        <v>109</v>
      </c>
      <c r="B88" s="66"/>
      <c r="C88" s="66"/>
      <c r="D88" s="66"/>
      <c r="E88" s="67">
        <v>50000</v>
      </c>
      <c r="F88" s="67"/>
      <c r="G88" s="5">
        <v>20000</v>
      </c>
      <c r="H88" s="5">
        <v>0</v>
      </c>
      <c r="I88" s="67">
        <v>30000</v>
      </c>
      <c r="J88" s="67"/>
      <c r="K88" s="67">
        <v>0</v>
      </c>
      <c r="L88" s="67"/>
      <c r="M88" s="67">
        <f t="shared" si="1"/>
        <v>40</v>
      </c>
      <c r="N88" s="67"/>
      <c r="O88" s="67"/>
    </row>
    <row r="89" spans="1:15">
      <c r="A89" s="66" t="s">
        <v>110</v>
      </c>
      <c r="B89" s="66"/>
      <c r="C89" s="66"/>
      <c r="D89" s="66"/>
      <c r="E89" s="67">
        <v>75000</v>
      </c>
      <c r="F89" s="67"/>
      <c r="G89" s="5">
        <v>0</v>
      </c>
      <c r="H89" s="5">
        <v>0</v>
      </c>
      <c r="I89" s="67">
        <v>0</v>
      </c>
      <c r="J89" s="67"/>
      <c r="K89" s="67">
        <v>75000</v>
      </c>
      <c r="L89" s="67"/>
      <c r="M89" s="67">
        <f t="shared" si="1"/>
        <v>0</v>
      </c>
      <c r="N89" s="67"/>
      <c r="O89" s="67"/>
    </row>
    <row r="90" spans="1:15">
      <c r="A90" s="66" t="s">
        <v>111</v>
      </c>
      <c r="B90" s="66"/>
      <c r="C90" s="66"/>
      <c r="D90" s="66"/>
      <c r="E90" s="67">
        <v>30000</v>
      </c>
      <c r="F90" s="67"/>
      <c r="G90" s="5">
        <v>7211.74</v>
      </c>
      <c r="H90" s="5">
        <v>0</v>
      </c>
      <c r="I90" s="67">
        <v>15788.28</v>
      </c>
      <c r="J90" s="67"/>
      <c r="K90" s="67">
        <v>6999.98</v>
      </c>
      <c r="L90" s="67"/>
      <c r="M90" s="67">
        <f t="shared" si="1"/>
        <v>24.039133333333332</v>
      </c>
      <c r="N90" s="67"/>
      <c r="O90" s="67"/>
    </row>
    <row r="91" spans="1:15">
      <c r="A91" s="66" t="s">
        <v>75</v>
      </c>
      <c r="B91" s="66"/>
      <c r="C91" s="66"/>
      <c r="D91" s="66"/>
      <c r="E91" s="67">
        <v>18000</v>
      </c>
      <c r="F91" s="67"/>
      <c r="G91" s="5">
        <v>0</v>
      </c>
      <c r="H91" s="5">
        <v>0</v>
      </c>
      <c r="I91" s="67">
        <v>0</v>
      </c>
      <c r="J91" s="67"/>
      <c r="K91" s="67">
        <v>18000</v>
      </c>
      <c r="L91" s="67"/>
      <c r="M91" s="67">
        <f t="shared" si="1"/>
        <v>0</v>
      </c>
      <c r="N91" s="67"/>
      <c r="O91" s="67"/>
    </row>
    <row r="92" spans="1:15">
      <c r="A92" s="66" t="s">
        <v>76</v>
      </c>
      <c r="B92" s="66"/>
      <c r="C92" s="66"/>
      <c r="D92" s="66"/>
      <c r="E92" s="67">
        <v>84655.19</v>
      </c>
      <c r="F92" s="67"/>
      <c r="G92" s="5">
        <v>78915.509999999995</v>
      </c>
      <c r="H92" s="5">
        <v>0</v>
      </c>
      <c r="I92" s="67">
        <v>0</v>
      </c>
      <c r="J92" s="67"/>
      <c r="K92" s="67">
        <v>5739.68</v>
      </c>
      <c r="L92" s="67"/>
      <c r="M92" s="67">
        <f t="shared" si="1"/>
        <v>93.219931347386961</v>
      </c>
      <c r="N92" s="67"/>
      <c r="O92" s="67"/>
    </row>
    <row r="93" spans="1:15">
      <c r="A93" s="66" t="s">
        <v>77</v>
      </c>
      <c r="B93" s="66"/>
      <c r="C93" s="66"/>
      <c r="D93" s="66"/>
      <c r="E93" s="67">
        <v>84655.19</v>
      </c>
      <c r="F93" s="67"/>
      <c r="G93" s="5">
        <v>78915.509999999995</v>
      </c>
      <c r="H93" s="5">
        <v>0</v>
      </c>
      <c r="I93" s="67">
        <v>0</v>
      </c>
      <c r="J93" s="67"/>
      <c r="K93" s="67">
        <v>5739.68</v>
      </c>
      <c r="L93" s="67"/>
      <c r="M93" s="67">
        <f t="shared" si="1"/>
        <v>93.219931347386961</v>
      </c>
      <c r="N93" s="67"/>
      <c r="O93" s="67"/>
    </row>
    <row r="94" spans="1:15">
      <c r="A94" s="66" t="s">
        <v>80</v>
      </c>
      <c r="B94" s="66"/>
      <c r="C94" s="66"/>
      <c r="D94" s="66"/>
      <c r="E94" s="67">
        <v>50000</v>
      </c>
      <c r="F94" s="67"/>
      <c r="G94" s="5">
        <v>0</v>
      </c>
      <c r="H94" s="5">
        <v>0</v>
      </c>
      <c r="I94" s="67">
        <v>30000</v>
      </c>
      <c r="J94" s="67"/>
      <c r="K94" s="67">
        <v>20000</v>
      </c>
      <c r="L94" s="67"/>
      <c r="M94" s="67">
        <f t="shared" si="1"/>
        <v>0</v>
      </c>
      <c r="N94" s="67"/>
      <c r="O94" s="67"/>
    </row>
    <row r="95" spans="1:15">
      <c r="A95" s="66" t="s">
        <v>83</v>
      </c>
      <c r="B95" s="66"/>
      <c r="C95" s="66"/>
      <c r="D95" s="66"/>
      <c r="E95" s="67">
        <v>50000</v>
      </c>
      <c r="F95" s="67"/>
      <c r="G95" s="5">
        <v>0</v>
      </c>
      <c r="H95" s="5">
        <v>0</v>
      </c>
      <c r="I95" s="67">
        <v>30000</v>
      </c>
      <c r="J95" s="67"/>
      <c r="K95" s="67">
        <v>20000</v>
      </c>
      <c r="L95" s="67"/>
      <c r="M95" s="67">
        <f t="shared" si="1"/>
        <v>0</v>
      </c>
      <c r="N95" s="67"/>
      <c r="O95" s="67"/>
    </row>
    <row r="96" spans="1:15">
      <c r="A96" s="66" t="s">
        <v>112</v>
      </c>
      <c r="B96" s="66"/>
      <c r="C96" s="66"/>
      <c r="D96" s="66"/>
      <c r="E96" s="67">
        <v>80000</v>
      </c>
      <c r="F96" s="67"/>
      <c r="G96" s="5">
        <v>0</v>
      </c>
      <c r="H96" s="5">
        <v>0</v>
      </c>
      <c r="I96" s="67">
        <v>0</v>
      </c>
      <c r="J96" s="67"/>
      <c r="K96" s="67">
        <v>80000</v>
      </c>
      <c r="L96" s="67"/>
      <c r="M96" s="67">
        <f t="shared" si="1"/>
        <v>0</v>
      </c>
      <c r="N96" s="67"/>
      <c r="O96" s="67"/>
    </row>
    <row r="97" spans="1:15">
      <c r="A97" s="66" t="s">
        <v>113</v>
      </c>
      <c r="B97" s="66"/>
      <c r="C97" s="66"/>
      <c r="D97" s="66"/>
      <c r="E97" s="67">
        <v>80000</v>
      </c>
      <c r="F97" s="67"/>
      <c r="G97" s="5">
        <v>0</v>
      </c>
      <c r="H97" s="5">
        <v>0</v>
      </c>
      <c r="I97" s="67">
        <v>0</v>
      </c>
      <c r="J97" s="67"/>
      <c r="K97" s="67">
        <v>80000</v>
      </c>
      <c r="L97" s="67"/>
      <c r="M97" s="67">
        <f t="shared" si="1"/>
        <v>0</v>
      </c>
      <c r="N97" s="67"/>
      <c r="O97" s="67"/>
    </row>
    <row r="98" spans="1:15">
      <c r="A98" s="66" t="s">
        <v>86</v>
      </c>
      <c r="B98" s="66"/>
      <c r="C98" s="66"/>
      <c r="D98" s="66"/>
      <c r="E98" s="67">
        <v>357671.6</v>
      </c>
      <c r="F98" s="67"/>
      <c r="G98" s="5">
        <v>169733.3</v>
      </c>
      <c r="H98" s="5">
        <v>41793.699999999997</v>
      </c>
      <c r="I98" s="67">
        <v>15503.32</v>
      </c>
      <c r="J98" s="67"/>
      <c r="K98" s="67">
        <v>130641.28</v>
      </c>
      <c r="L98" s="67"/>
      <c r="M98" s="67">
        <f t="shared" si="1"/>
        <v>47.455067721339908</v>
      </c>
      <c r="N98" s="67"/>
      <c r="O98" s="67"/>
    </row>
    <row r="99" spans="1:15">
      <c r="A99" s="66" t="s">
        <v>114</v>
      </c>
      <c r="B99" s="66"/>
      <c r="C99" s="66"/>
      <c r="D99" s="66"/>
      <c r="E99" s="67">
        <v>85000</v>
      </c>
      <c r="F99" s="67"/>
      <c r="G99" s="5">
        <v>0</v>
      </c>
      <c r="H99" s="5">
        <v>0</v>
      </c>
      <c r="I99" s="67">
        <v>0</v>
      </c>
      <c r="J99" s="67"/>
      <c r="K99" s="67">
        <v>85000</v>
      </c>
      <c r="L99" s="67"/>
      <c r="M99" s="67">
        <f t="shared" si="1"/>
        <v>0</v>
      </c>
      <c r="N99" s="67"/>
      <c r="O99" s="67"/>
    </row>
    <row r="100" spans="1:15">
      <c r="A100" s="66" t="s">
        <v>115</v>
      </c>
      <c r="B100" s="66"/>
      <c r="C100" s="66"/>
      <c r="D100" s="66"/>
      <c r="E100" s="67">
        <v>85000</v>
      </c>
      <c r="F100" s="67"/>
      <c r="G100" s="5">
        <v>69043.3</v>
      </c>
      <c r="H100" s="5">
        <v>0</v>
      </c>
      <c r="I100" s="67">
        <v>14548.22</v>
      </c>
      <c r="J100" s="67"/>
      <c r="K100" s="67">
        <v>1408.48</v>
      </c>
      <c r="L100" s="67"/>
      <c r="M100" s="67">
        <f t="shared" si="1"/>
        <v>81.227411764705877</v>
      </c>
      <c r="N100" s="67"/>
      <c r="O100" s="67"/>
    </row>
    <row r="101" spans="1:15">
      <c r="A101" s="66" t="s">
        <v>116</v>
      </c>
      <c r="B101" s="66"/>
      <c r="C101" s="66"/>
      <c r="D101" s="66"/>
      <c r="E101" s="67">
        <v>85000</v>
      </c>
      <c r="F101" s="67"/>
      <c r="G101" s="5">
        <v>70690</v>
      </c>
      <c r="H101" s="5">
        <v>0</v>
      </c>
      <c r="I101" s="67">
        <v>77.2</v>
      </c>
      <c r="J101" s="67"/>
      <c r="K101" s="67">
        <v>14232.8</v>
      </c>
      <c r="L101" s="67"/>
      <c r="M101" s="67">
        <f t="shared" si="1"/>
        <v>83.164705882352933</v>
      </c>
      <c r="N101" s="67"/>
      <c r="O101" s="67"/>
    </row>
    <row r="102" spans="1:15">
      <c r="A102" s="66" t="s">
        <v>117</v>
      </c>
      <c r="B102" s="66"/>
      <c r="C102" s="66"/>
      <c r="D102" s="66"/>
      <c r="E102" s="67">
        <v>60000</v>
      </c>
      <c r="F102" s="67"/>
      <c r="G102" s="5">
        <v>30000</v>
      </c>
      <c r="H102" s="5">
        <v>0</v>
      </c>
      <c r="I102" s="67">
        <v>0</v>
      </c>
      <c r="J102" s="67"/>
      <c r="K102" s="67">
        <v>30000</v>
      </c>
      <c r="L102" s="67"/>
      <c r="M102" s="67">
        <f t="shared" si="1"/>
        <v>50</v>
      </c>
      <c r="N102" s="67"/>
      <c r="O102" s="67"/>
    </row>
    <row r="103" spans="1:15" ht="15.75" thickBot="1">
      <c r="A103" s="73" t="s">
        <v>118</v>
      </c>
      <c r="B103" s="73"/>
      <c r="C103" s="73"/>
      <c r="D103" s="73"/>
      <c r="E103" s="74">
        <v>42671.6</v>
      </c>
      <c r="F103" s="74"/>
      <c r="G103" s="7">
        <v>0</v>
      </c>
      <c r="H103" s="7">
        <v>41793.699999999997</v>
      </c>
      <c r="I103" s="74">
        <v>877.9</v>
      </c>
      <c r="J103" s="74"/>
      <c r="K103" s="74">
        <v>0</v>
      </c>
      <c r="L103" s="74"/>
      <c r="M103" s="74">
        <f t="shared" si="1"/>
        <v>0</v>
      </c>
      <c r="N103" s="74"/>
      <c r="O103" s="74"/>
    </row>
    <row r="104" spans="1:15" ht="15.75" thickBot="1">
      <c r="A104" s="79" t="s">
        <v>25</v>
      </c>
      <c r="B104" s="80"/>
      <c r="C104" s="80"/>
      <c r="D104" s="80"/>
      <c r="E104" s="77">
        <v>545760.85</v>
      </c>
      <c r="F104" s="77"/>
      <c r="G104" s="6">
        <v>394835.22</v>
      </c>
      <c r="H104" s="6">
        <v>1028.96</v>
      </c>
      <c r="I104" s="77">
        <v>139566.82</v>
      </c>
      <c r="J104" s="77"/>
      <c r="K104" s="77">
        <v>10329.85</v>
      </c>
      <c r="L104" s="77"/>
      <c r="M104" s="77">
        <f t="shared" si="1"/>
        <v>72.345830595946921</v>
      </c>
      <c r="N104" s="77"/>
      <c r="O104" s="78"/>
    </row>
    <row r="105" spans="1:15">
      <c r="A105" s="66" t="s">
        <v>37</v>
      </c>
      <c r="B105" s="66"/>
      <c r="C105" s="66"/>
      <c r="D105" s="66"/>
      <c r="E105" s="67">
        <v>262797.37</v>
      </c>
      <c r="F105" s="67"/>
      <c r="G105" s="5">
        <v>192757.89</v>
      </c>
      <c r="H105" s="5">
        <v>1028.96</v>
      </c>
      <c r="I105" s="67">
        <v>58938.19</v>
      </c>
      <c r="J105" s="67"/>
      <c r="K105" s="67">
        <v>10072.33</v>
      </c>
      <c r="L105" s="67"/>
      <c r="M105" s="67">
        <f t="shared" si="1"/>
        <v>73.348485184612016</v>
      </c>
      <c r="N105" s="67"/>
      <c r="O105" s="67"/>
    </row>
    <row r="106" spans="1:15">
      <c r="A106" s="66" t="s">
        <v>119</v>
      </c>
      <c r="B106" s="66"/>
      <c r="C106" s="66"/>
      <c r="D106" s="66"/>
      <c r="E106" s="67">
        <v>25503.3</v>
      </c>
      <c r="F106" s="67"/>
      <c r="G106" s="5">
        <v>25431.439999999999</v>
      </c>
      <c r="H106" s="5">
        <v>0</v>
      </c>
      <c r="I106" s="67">
        <v>0</v>
      </c>
      <c r="J106" s="67"/>
      <c r="K106" s="67">
        <v>71.86</v>
      </c>
      <c r="L106" s="67"/>
      <c r="M106" s="67">
        <f t="shared" si="1"/>
        <v>99.718232542455283</v>
      </c>
      <c r="N106" s="67"/>
      <c r="O106" s="67"/>
    </row>
    <row r="107" spans="1:15">
      <c r="A107" s="66" t="s">
        <v>93</v>
      </c>
      <c r="B107" s="66"/>
      <c r="C107" s="66"/>
      <c r="D107" s="66"/>
      <c r="E107" s="67">
        <v>2131.46</v>
      </c>
      <c r="F107" s="67"/>
      <c r="G107" s="5">
        <v>0</v>
      </c>
      <c r="H107" s="5">
        <v>0</v>
      </c>
      <c r="I107" s="67">
        <v>2131.46</v>
      </c>
      <c r="J107" s="67"/>
      <c r="K107" s="67">
        <v>0</v>
      </c>
      <c r="L107" s="67"/>
      <c r="M107" s="67">
        <f t="shared" si="1"/>
        <v>0</v>
      </c>
      <c r="N107" s="67"/>
      <c r="O107" s="67"/>
    </row>
    <row r="108" spans="1:15">
      <c r="A108" s="66" t="s">
        <v>40</v>
      </c>
      <c r="B108" s="66"/>
      <c r="C108" s="66"/>
      <c r="D108" s="66"/>
      <c r="E108" s="67">
        <v>80000</v>
      </c>
      <c r="F108" s="67"/>
      <c r="G108" s="5">
        <v>80000</v>
      </c>
      <c r="H108" s="5">
        <v>0</v>
      </c>
      <c r="I108" s="67">
        <v>0</v>
      </c>
      <c r="J108" s="67"/>
      <c r="K108" s="67">
        <v>0</v>
      </c>
      <c r="L108" s="67"/>
      <c r="M108" s="67">
        <f t="shared" si="1"/>
        <v>100</v>
      </c>
      <c r="N108" s="67"/>
      <c r="O108" s="67"/>
    </row>
    <row r="109" spans="1:15">
      <c r="A109" s="66" t="s">
        <v>120</v>
      </c>
      <c r="B109" s="66"/>
      <c r="C109" s="66"/>
      <c r="D109" s="66"/>
      <c r="E109" s="67">
        <v>1121.22</v>
      </c>
      <c r="F109" s="67"/>
      <c r="G109" s="5">
        <v>0</v>
      </c>
      <c r="H109" s="5">
        <v>0</v>
      </c>
      <c r="I109" s="67">
        <v>1121.22</v>
      </c>
      <c r="J109" s="67"/>
      <c r="K109" s="67">
        <v>0</v>
      </c>
      <c r="L109" s="67"/>
      <c r="M109" s="67">
        <f t="shared" si="1"/>
        <v>0</v>
      </c>
      <c r="N109" s="67"/>
      <c r="O109" s="67"/>
    </row>
    <row r="110" spans="1:15">
      <c r="A110" s="66" t="s">
        <v>121</v>
      </c>
      <c r="B110" s="66"/>
      <c r="C110" s="66"/>
      <c r="D110" s="66"/>
      <c r="E110" s="67">
        <v>817.92</v>
      </c>
      <c r="F110" s="67"/>
      <c r="G110" s="5">
        <v>817.92</v>
      </c>
      <c r="H110" s="5">
        <v>0</v>
      </c>
      <c r="I110" s="67">
        <v>0</v>
      </c>
      <c r="J110" s="67"/>
      <c r="K110" s="67">
        <v>0</v>
      </c>
      <c r="L110" s="67"/>
      <c r="M110" s="67">
        <f t="shared" si="1"/>
        <v>100</v>
      </c>
      <c r="N110" s="67"/>
      <c r="O110" s="67"/>
    </row>
    <row r="111" spans="1:15">
      <c r="A111" s="66" t="s">
        <v>122</v>
      </c>
      <c r="B111" s="66"/>
      <c r="C111" s="66"/>
      <c r="D111" s="66"/>
      <c r="E111" s="67">
        <v>15000</v>
      </c>
      <c r="F111" s="67"/>
      <c r="G111" s="5">
        <v>3812.22</v>
      </c>
      <c r="H111" s="5">
        <v>0</v>
      </c>
      <c r="I111" s="67">
        <v>11187.78</v>
      </c>
      <c r="J111" s="67"/>
      <c r="K111" s="67">
        <v>0</v>
      </c>
      <c r="L111" s="67"/>
      <c r="M111" s="67">
        <f t="shared" si="1"/>
        <v>25.4148</v>
      </c>
      <c r="N111" s="67"/>
      <c r="O111" s="67"/>
    </row>
    <row r="112" spans="1:15">
      <c r="A112" s="66" t="s">
        <v>123</v>
      </c>
      <c r="B112" s="66"/>
      <c r="C112" s="66"/>
      <c r="D112" s="66"/>
      <c r="E112" s="67">
        <v>20400.47</v>
      </c>
      <c r="F112" s="67"/>
      <c r="G112" s="5">
        <v>20400</v>
      </c>
      <c r="H112" s="5">
        <v>0</v>
      </c>
      <c r="I112" s="67">
        <v>0</v>
      </c>
      <c r="J112" s="67"/>
      <c r="K112" s="67">
        <v>0.47</v>
      </c>
      <c r="L112" s="67"/>
      <c r="M112" s="67">
        <f t="shared" si="1"/>
        <v>99.997696131510693</v>
      </c>
      <c r="N112" s="67"/>
      <c r="O112" s="67"/>
    </row>
    <row r="113" spans="1:15">
      <c r="A113" s="66" t="s">
        <v>124</v>
      </c>
      <c r="B113" s="66"/>
      <c r="C113" s="66"/>
      <c r="D113" s="66"/>
      <c r="E113" s="67">
        <v>10000</v>
      </c>
      <c r="F113" s="67"/>
      <c r="G113" s="5">
        <v>0</v>
      </c>
      <c r="H113" s="5">
        <v>0</v>
      </c>
      <c r="I113" s="67">
        <v>10000</v>
      </c>
      <c r="J113" s="67"/>
      <c r="K113" s="67">
        <v>0</v>
      </c>
      <c r="L113" s="67"/>
      <c r="M113" s="67">
        <f t="shared" si="1"/>
        <v>0</v>
      </c>
      <c r="N113" s="67"/>
      <c r="O113" s="67"/>
    </row>
    <row r="114" spans="1:15">
      <c r="A114" s="66" t="s">
        <v>125</v>
      </c>
      <c r="B114" s="66"/>
      <c r="C114" s="66"/>
      <c r="D114" s="66"/>
      <c r="E114" s="67">
        <v>10000</v>
      </c>
      <c r="F114" s="67"/>
      <c r="G114" s="5">
        <v>0</v>
      </c>
      <c r="H114" s="5">
        <v>0</v>
      </c>
      <c r="I114" s="67">
        <v>10000</v>
      </c>
      <c r="J114" s="67"/>
      <c r="K114" s="67">
        <v>0</v>
      </c>
      <c r="L114" s="67"/>
      <c r="M114" s="67">
        <f t="shared" si="1"/>
        <v>0</v>
      </c>
      <c r="N114" s="67"/>
      <c r="O114" s="67"/>
    </row>
    <row r="115" spans="1:15">
      <c r="A115" s="66" t="s">
        <v>126</v>
      </c>
      <c r="B115" s="66"/>
      <c r="C115" s="66"/>
      <c r="D115" s="66"/>
      <c r="E115" s="67">
        <v>4026.69</v>
      </c>
      <c r="F115" s="67"/>
      <c r="G115" s="5">
        <v>0</v>
      </c>
      <c r="H115" s="5">
        <v>0</v>
      </c>
      <c r="I115" s="67">
        <v>4026.69</v>
      </c>
      <c r="J115" s="67"/>
      <c r="K115" s="67">
        <v>0</v>
      </c>
      <c r="L115" s="67"/>
      <c r="M115" s="67">
        <f t="shared" si="1"/>
        <v>0</v>
      </c>
      <c r="N115" s="67"/>
      <c r="O115" s="67"/>
    </row>
    <row r="116" spans="1:15">
      <c r="A116" s="66" t="s">
        <v>127</v>
      </c>
      <c r="B116" s="66"/>
      <c r="C116" s="66"/>
      <c r="D116" s="66"/>
      <c r="E116" s="67">
        <v>1100</v>
      </c>
      <c r="F116" s="67"/>
      <c r="G116" s="5">
        <v>0</v>
      </c>
      <c r="H116" s="5">
        <v>1028.96</v>
      </c>
      <c r="I116" s="67">
        <v>71.040000000000006</v>
      </c>
      <c r="J116" s="67"/>
      <c r="K116" s="67">
        <v>0</v>
      </c>
      <c r="L116" s="67"/>
      <c r="M116" s="67">
        <f t="shared" si="1"/>
        <v>0</v>
      </c>
      <c r="N116" s="67"/>
      <c r="O116" s="67"/>
    </row>
    <row r="117" spans="1:15">
      <c r="A117" s="66" t="s">
        <v>41</v>
      </c>
      <c r="B117" s="66"/>
      <c r="C117" s="66"/>
      <c r="D117" s="66"/>
      <c r="E117" s="67">
        <v>10000</v>
      </c>
      <c r="F117" s="67"/>
      <c r="G117" s="5">
        <v>0</v>
      </c>
      <c r="H117" s="5">
        <v>0</v>
      </c>
      <c r="I117" s="67">
        <v>0</v>
      </c>
      <c r="J117" s="67"/>
      <c r="K117" s="67">
        <v>10000</v>
      </c>
      <c r="L117" s="67"/>
      <c r="M117" s="67">
        <f t="shared" si="1"/>
        <v>0</v>
      </c>
      <c r="N117" s="67"/>
      <c r="O117" s="67"/>
    </row>
    <row r="118" spans="1:15">
      <c r="A118" s="66" t="s">
        <v>128</v>
      </c>
      <c r="B118" s="66"/>
      <c r="C118" s="66"/>
      <c r="D118" s="66"/>
      <c r="E118" s="67">
        <v>62296.31</v>
      </c>
      <c r="F118" s="67"/>
      <c r="G118" s="5">
        <v>62296.31</v>
      </c>
      <c r="H118" s="5">
        <v>0</v>
      </c>
      <c r="I118" s="67">
        <v>0</v>
      </c>
      <c r="J118" s="67"/>
      <c r="K118" s="67">
        <v>0</v>
      </c>
      <c r="L118" s="67"/>
      <c r="M118" s="67">
        <f t="shared" si="1"/>
        <v>100</v>
      </c>
      <c r="N118" s="67"/>
      <c r="O118" s="67"/>
    </row>
    <row r="119" spans="1:15">
      <c r="A119" s="66" t="s">
        <v>129</v>
      </c>
      <c r="B119" s="66"/>
      <c r="C119" s="66"/>
      <c r="D119" s="66"/>
      <c r="E119" s="67">
        <v>20400</v>
      </c>
      <c r="F119" s="67"/>
      <c r="G119" s="5">
        <v>0</v>
      </c>
      <c r="H119" s="5">
        <v>0</v>
      </c>
      <c r="I119" s="67">
        <v>20400</v>
      </c>
      <c r="J119" s="67"/>
      <c r="K119" s="67">
        <v>0</v>
      </c>
      <c r="L119" s="67"/>
      <c r="M119" s="67">
        <f t="shared" si="1"/>
        <v>0</v>
      </c>
      <c r="N119" s="67"/>
      <c r="O119" s="67"/>
    </row>
    <row r="120" spans="1:15">
      <c r="A120" s="66" t="s">
        <v>76</v>
      </c>
      <c r="B120" s="66"/>
      <c r="C120" s="66"/>
      <c r="D120" s="66"/>
      <c r="E120" s="67">
        <v>30837.09</v>
      </c>
      <c r="F120" s="67"/>
      <c r="G120" s="5">
        <v>30088.04</v>
      </c>
      <c r="H120" s="5">
        <v>0</v>
      </c>
      <c r="I120" s="67">
        <v>749.05</v>
      </c>
      <c r="J120" s="67"/>
      <c r="K120" s="67">
        <v>0</v>
      </c>
      <c r="L120" s="67"/>
      <c r="M120" s="67">
        <f t="shared" si="1"/>
        <v>97.570944599506632</v>
      </c>
      <c r="N120" s="67"/>
      <c r="O120" s="67"/>
    </row>
    <row r="121" spans="1:15">
      <c r="A121" s="66" t="s">
        <v>130</v>
      </c>
      <c r="B121" s="66"/>
      <c r="C121" s="66"/>
      <c r="D121" s="66"/>
      <c r="E121" s="67">
        <v>30837.09</v>
      </c>
      <c r="F121" s="67"/>
      <c r="G121" s="5">
        <v>30088.04</v>
      </c>
      <c r="H121" s="5">
        <v>0</v>
      </c>
      <c r="I121" s="67">
        <v>749.05</v>
      </c>
      <c r="J121" s="67"/>
      <c r="K121" s="67">
        <v>0</v>
      </c>
      <c r="L121" s="67"/>
      <c r="M121" s="67">
        <f t="shared" si="1"/>
        <v>97.570944599506632</v>
      </c>
      <c r="N121" s="67"/>
      <c r="O121" s="67"/>
    </row>
    <row r="122" spans="1:15">
      <c r="A122" s="66" t="s">
        <v>80</v>
      </c>
      <c r="B122" s="66"/>
      <c r="C122" s="66"/>
      <c r="D122" s="66"/>
      <c r="E122" s="67">
        <v>242868.92</v>
      </c>
      <c r="F122" s="67"/>
      <c r="G122" s="5">
        <v>163144.14000000001</v>
      </c>
      <c r="H122" s="5">
        <v>0</v>
      </c>
      <c r="I122" s="67">
        <v>79724.73</v>
      </c>
      <c r="J122" s="67"/>
      <c r="K122" s="67">
        <v>0.05</v>
      </c>
      <c r="L122" s="67"/>
      <c r="M122" s="67">
        <f t="shared" si="1"/>
        <v>67.173741292216391</v>
      </c>
      <c r="N122" s="67"/>
      <c r="O122" s="67"/>
    </row>
    <row r="123" spans="1:15">
      <c r="A123" s="66" t="s">
        <v>131</v>
      </c>
      <c r="B123" s="66"/>
      <c r="C123" s="66"/>
      <c r="D123" s="66"/>
      <c r="E123" s="67">
        <v>33690.050000000003</v>
      </c>
      <c r="F123" s="67"/>
      <c r="G123" s="5">
        <v>33690</v>
      </c>
      <c r="H123" s="5">
        <v>0</v>
      </c>
      <c r="I123" s="67">
        <v>0</v>
      </c>
      <c r="J123" s="67"/>
      <c r="K123" s="67">
        <v>0.05</v>
      </c>
      <c r="L123" s="67"/>
      <c r="M123" s="67">
        <f t="shared" si="1"/>
        <v>99.999851588228566</v>
      </c>
      <c r="N123" s="67"/>
      <c r="O123" s="67"/>
    </row>
    <row r="124" spans="1:15">
      <c r="A124" s="66" t="s">
        <v>132</v>
      </c>
      <c r="B124" s="66"/>
      <c r="C124" s="66"/>
      <c r="D124" s="66"/>
      <c r="E124" s="67">
        <v>30474.54</v>
      </c>
      <c r="F124" s="67"/>
      <c r="G124" s="5">
        <v>29454.14</v>
      </c>
      <c r="H124" s="5">
        <v>0</v>
      </c>
      <c r="I124" s="67">
        <v>1020.4</v>
      </c>
      <c r="J124" s="67"/>
      <c r="K124" s="67">
        <v>0</v>
      </c>
      <c r="L124" s="67"/>
      <c r="M124" s="67">
        <f t="shared" si="1"/>
        <v>96.651631164900266</v>
      </c>
      <c r="N124" s="67"/>
      <c r="O124" s="67"/>
    </row>
    <row r="125" spans="1:15">
      <c r="A125" s="66" t="s">
        <v>81</v>
      </c>
      <c r="B125" s="66"/>
      <c r="C125" s="66"/>
      <c r="D125" s="66"/>
      <c r="E125" s="67">
        <v>44921.65</v>
      </c>
      <c r="F125" s="67"/>
      <c r="G125" s="5">
        <v>0</v>
      </c>
      <c r="H125" s="5">
        <v>0</v>
      </c>
      <c r="I125" s="67">
        <v>44921.65</v>
      </c>
      <c r="J125" s="67"/>
      <c r="K125" s="67">
        <v>0</v>
      </c>
      <c r="L125" s="67"/>
      <c r="M125" s="67">
        <f t="shared" si="1"/>
        <v>0</v>
      </c>
      <c r="N125" s="67"/>
      <c r="O125" s="67"/>
    </row>
    <row r="126" spans="1:15">
      <c r="A126" s="66" t="s">
        <v>133</v>
      </c>
      <c r="B126" s="66"/>
      <c r="C126" s="66"/>
      <c r="D126" s="66"/>
      <c r="E126" s="67">
        <v>29398.73</v>
      </c>
      <c r="F126" s="67"/>
      <c r="G126" s="5">
        <v>0</v>
      </c>
      <c r="H126" s="5">
        <v>0</v>
      </c>
      <c r="I126" s="67">
        <v>29398.73</v>
      </c>
      <c r="J126" s="67"/>
      <c r="K126" s="67">
        <v>0</v>
      </c>
      <c r="L126" s="67"/>
      <c r="M126" s="67">
        <f t="shared" si="1"/>
        <v>0</v>
      </c>
      <c r="N126" s="67"/>
      <c r="O126" s="67"/>
    </row>
    <row r="127" spans="1:15">
      <c r="A127" s="66" t="s">
        <v>83</v>
      </c>
      <c r="B127" s="66"/>
      <c r="C127" s="66"/>
      <c r="D127" s="66"/>
      <c r="E127" s="67">
        <v>104383.95</v>
      </c>
      <c r="F127" s="67"/>
      <c r="G127" s="5">
        <v>100000</v>
      </c>
      <c r="H127" s="5">
        <v>0</v>
      </c>
      <c r="I127" s="67">
        <v>4383.95</v>
      </c>
      <c r="J127" s="67"/>
      <c r="K127" s="67">
        <v>0</v>
      </c>
      <c r="L127" s="67"/>
      <c r="M127" s="67">
        <f t="shared" si="1"/>
        <v>95.800168512496413</v>
      </c>
      <c r="N127" s="67"/>
      <c r="O127" s="67"/>
    </row>
    <row r="128" spans="1:15">
      <c r="A128" s="66" t="s">
        <v>86</v>
      </c>
      <c r="B128" s="66"/>
      <c r="C128" s="66"/>
      <c r="D128" s="66"/>
      <c r="E128" s="67">
        <v>9257.4699999999993</v>
      </c>
      <c r="F128" s="67"/>
      <c r="G128" s="5">
        <v>8845.15</v>
      </c>
      <c r="H128" s="5">
        <v>0</v>
      </c>
      <c r="I128" s="67">
        <v>154.85</v>
      </c>
      <c r="J128" s="67"/>
      <c r="K128" s="67">
        <v>257.47000000000003</v>
      </c>
      <c r="L128" s="67"/>
      <c r="M128" s="67">
        <f t="shared" si="1"/>
        <v>95.546083325141751</v>
      </c>
      <c r="N128" s="67"/>
      <c r="O128" s="67"/>
    </row>
    <row r="129" spans="1:15">
      <c r="A129" s="66" t="s">
        <v>134</v>
      </c>
      <c r="B129" s="66"/>
      <c r="C129" s="66"/>
      <c r="D129" s="66"/>
      <c r="E129" s="67">
        <v>9000</v>
      </c>
      <c r="F129" s="67"/>
      <c r="G129" s="5">
        <v>8845.15</v>
      </c>
      <c r="H129" s="5">
        <v>0</v>
      </c>
      <c r="I129" s="67">
        <v>154.85</v>
      </c>
      <c r="J129" s="67"/>
      <c r="K129" s="67">
        <v>0</v>
      </c>
      <c r="L129" s="67"/>
      <c r="M129" s="67">
        <f t="shared" si="1"/>
        <v>98.279444444444437</v>
      </c>
      <c r="N129" s="67"/>
      <c r="O129" s="67"/>
    </row>
    <row r="130" spans="1:15">
      <c r="A130" s="66" t="s">
        <v>135</v>
      </c>
      <c r="B130" s="66"/>
      <c r="C130" s="66"/>
      <c r="D130" s="66"/>
      <c r="E130" s="67">
        <v>257.47000000000003</v>
      </c>
      <c r="F130" s="67"/>
      <c r="G130" s="5">
        <v>0</v>
      </c>
      <c r="H130" s="5">
        <v>0</v>
      </c>
      <c r="I130" s="67">
        <v>0</v>
      </c>
      <c r="J130" s="67"/>
      <c r="K130" s="67">
        <v>257.47000000000003</v>
      </c>
      <c r="L130" s="67"/>
      <c r="M130" s="67">
        <f t="shared" si="1"/>
        <v>0</v>
      </c>
      <c r="N130" s="67"/>
      <c r="O130" s="67"/>
    </row>
    <row r="131" spans="1:15">
      <c r="A131" s="71" t="s">
        <v>26</v>
      </c>
      <c r="B131" s="71"/>
      <c r="C131" s="71"/>
      <c r="D131" s="71"/>
      <c r="E131" s="69">
        <v>245.21</v>
      </c>
      <c r="F131" s="69"/>
      <c r="G131" s="4">
        <v>0</v>
      </c>
      <c r="H131" s="4">
        <v>0</v>
      </c>
      <c r="I131" s="69">
        <v>0</v>
      </c>
      <c r="J131" s="69"/>
      <c r="K131" s="69">
        <v>245.21</v>
      </c>
      <c r="L131" s="69"/>
      <c r="M131" s="69">
        <f t="shared" si="1"/>
        <v>0</v>
      </c>
      <c r="N131" s="69"/>
      <c r="O131" s="69"/>
    </row>
    <row r="132" spans="1:15">
      <c r="A132" s="66" t="s">
        <v>37</v>
      </c>
      <c r="B132" s="66"/>
      <c r="C132" s="66"/>
      <c r="D132" s="66"/>
      <c r="E132" s="67">
        <v>53.54</v>
      </c>
      <c r="F132" s="67"/>
      <c r="G132" s="5">
        <v>0</v>
      </c>
      <c r="H132" s="5">
        <v>0</v>
      </c>
      <c r="I132" s="67">
        <v>0</v>
      </c>
      <c r="J132" s="67"/>
      <c r="K132" s="67">
        <v>53.54</v>
      </c>
      <c r="L132" s="67"/>
      <c r="M132" s="67">
        <f t="shared" si="1"/>
        <v>0</v>
      </c>
      <c r="N132" s="67"/>
      <c r="O132" s="67"/>
    </row>
    <row r="133" spans="1:15">
      <c r="A133" s="66" t="s">
        <v>136</v>
      </c>
      <c r="B133" s="66"/>
      <c r="C133" s="66"/>
      <c r="D133" s="66"/>
      <c r="E133" s="67">
        <v>8.5</v>
      </c>
      <c r="F133" s="67"/>
      <c r="G133" s="5">
        <v>0</v>
      </c>
      <c r="H133" s="5">
        <v>0</v>
      </c>
      <c r="I133" s="67">
        <v>0</v>
      </c>
      <c r="J133" s="67"/>
      <c r="K133" s="67">
        <v>8.5</v>
      </c>
      <c r="L133" s="67"/>
      <c r="M133" s="67">
        <f t="shared" ref="M133:M145" si="2">G133/E133*100</f>
        <v>0</v>
      </c>
      <c r="N133" s="67"/>
      <c r="O133" s="67"/>
    </row>
    <row r="134" spans="1:15">
      <c r="A134" s="66" t="s">
        <v>137</v>
      </c>
      <c r="B134" s="66"/>
      <c r="C134" s="66"/>
      <c r="D134" s="66"/>
      <c r="E134" s="67">
        <v>24</v>
      </c>
      <c r="F134" s="67"/>
      <c r="G134" s="5">
        <v>0</v>
      </c>
      <c r="H134" s="5">
        <v>0</v>
      </c>
      <c r="I134" s="67">
        <v>0</v>
      </c>
      <c r="J134" s="67"/>
      <c r="K134" s="67">
        <v>24</v>
      </c>
      <c r="L134" s="67"/>
      <c r="M134" s="67">
        <f t="shared" si="2"/>
        <v>0</v>
      </c>
      <c r="N134" s="67"/>
      <c r="O134" s="67"/>
    </row>
    <row r="135" spans="1:15">
      <c r="A135" s="66" t="s">
        <v>138</v>
      </c>
      <c r="B135" s="66"/>
      <c r="C135" s="66"/>
      <c r="D135" s="66"/>
      <c r="E135" s="67">
        <v>10</v>
      </c>
      <c r="F135" s="67"/>
      <c r="G135" s="5">
        <v>0</v>
      </c>
      <c r="H135" s="5">
        <v>0</v>
      </c>
      <c r="I135" s="67">
        <v>0</v>
      </c>
      <c r="J135" s="67"/>
      <c r="K135" s="67">
        <v>10</v>
      </c>
      <c r="L135" s="67"/>
      <c r="M135" s="67">
        <f t="shared" si="2"/>
        <v>0</v>
      </c>
      <c r="N135" s="67"/>
      <c r="O135" s="67"/>
    </row>
    <row r="136" spans="1:15">
      <c r="A136" s="66" t="s">
        <v>139</v>
      </c>
      <c r="B136" s="66"/>
      <c r="C136" s="66"/>
      <c r="D136" s="66"/>
      <c r="E136" s="67">
        <v>11.04</v>
      </c>
      <c r="F136" s="67"/>
      <c r="G136" s="5">
        <v>0</v>
      </c>
      <c r="H136" s="5">
        <v>0</v>
      </c>
      <c r="I136" s="67">
        <v>0</v>
      </c>
      <c r="J136" s="67"/>
      <c r="K136" s="67">
        <v>11.04</v>
      </c>
      <c r="L136" s="67"/>
      <c r="M136" s="67">
        <f t="shared" si="2"/>
        <v>0</v>
      </c>
      <c r="N136" s="67"/>
      <c r="O136" s="67"/>
    </row>
    <row r="137" spans="1:15">
      <c r="A137" s="66" t="s">
        <v>140</v>
      </c>
      <c r="B137" s="66"/>
      <c r="C137" s="66"/>
      <c r="D137" s="66"/>
      <c r="E137" s="67">
        <v>191.67</v>
      </c>
      <c r="F137" s="67"/>
      <c r="G137" s="5">
        <v>0</v>
      </c>
      <c r="H137" s="5">
        <v>0</v>
      </c>
      <c r="I137" s="67">
        <v>0</v>
      </c>
      <c r="J137" s="67"/>
      <c r="K137" s="67">
        <v>191.67</v>
      </c>
      <c r="L137" s="67"/>
      <c r="M137" s="67">
        <f t="shared" si="2"/>
        <v>0</v>
      </c>
      <c r="N137" s="67"/>
      <c r="O137" s="67"/>
    </row>
    <row r="138" spans="1:15" ht="15.75" thickBot="1">
      <c r="A138" s="73" t="s">
        <v>141</v>
      </c>
      <c r="B138" s="73"/>
      <c r="C138" s="73"/>
      <c r="D138" s="73"/>
      <c r="E138" s="74">
        <v>191.67</v>
      </c>
      <c r="F138" s="74"/>
      <c r="G138" s="7">
        <v>0</v>
      </c>
      <c r="H138" s="7">
        <v>0</v>
      </c>
      <c r="I138" s="74">
        <v>0</v>
      </c>
      <c r="J138" s="74"/>
      <c r="K138" s="74">
        <v>191.67</v>
      </c>
      <c r="L138" s="74"/>
      <c r="M138" s="74">
        <f t="shared" si="2"/>
        <v>0</v>
      </c>
      <c r="N138" s="74"/>
      <c r="O138" s="74"/>
    </row>
    <row r="139" spans="1:15" ht="15.75" thickBot="1">
      <c r="A139" s="79" t="s">
        <v>27</v>
      </c>
      <c r="B139" s="80"/>
      <c r="C139" s="80"/>
      <c r="D139" s="80"/>
      <c r="E139" s="77">
        <v>58683</v>
      </c>
      <c r="F139" s="77"/>
      <c r="G139" s="6">
        <v>58683</v>
      </c>
      <c r="H139" s="6">
        <v>0</v>
      </c>
      <c r="I139" s="77">
        <v>0</v>
      </c>
      <c r="J139" s="77"/>
      <c r="K139" s="77">
        <v>0</v>
      </c>
      <c r="L139" s="77"/>
      <c r="M139" s="77">
        <f t="shared" si="2"/>
        <v>100</v>
      </c>
      <c r="N139" s="77"/>
      <c r="O139" s="78"/>
    </row>
    <row r="140" spans="1:15">
      <c r="A140" s="81" t="s">
        <v>86</v>
      </c>
      <c r="B140" s="81"/>
      <c r="C140" s="81"/>
      <c r="D140" s="81"/>
      <c r="E140" s="82">
        <v>58683</v>
      </c>
      <c r="F140" s="82"/>
      <c r="G140" s="8">
        <v>58683</v>
      </c>
      <c r="H140" s="8">
        <v>0</v>
      </c>
      <c r="I140" s="82">
        <v>0</v>
      </c>
      <c r="J140" s="82"/>
      <c r="K140" s="82">
        <v>0</v>
      </c>
      <c r="L140" s="82"/>
      <c r="M140" s="82">
        <f t="shared" si="2"/>
        <v>100</v>
      </c>
      <c r="N140" s="82"/>
      <c r="O140" s="82"/>
    </row>
    <row r="141" spans="1:15" ht="15.75" thickBot="1">
      <c r="A141" s="73" t="s">
        <v>142</v>
      </c>
      <c r="B141" s="73"/>
      <c r="C141" s="73"/>
      <c r="D141" s="73"/>
      <c r="E141" s="74">
        <v>58683</v>
      </c>
      <c r="F141" s="74"/>
      <c r="G141" s="7">
        <v>58683</v>
      </c>
      <c r="H141" s="7">
        <v>0</v>
      </c>
      <c r="I141" s="74">
        <v>0</v>
      </c>
      <c r="J141" s="74"/>
      <c r="K141" s="74">
        <v>0</v>
      </c>
      <c r="L141" s="74"/>
      <c r="M141" s="74">
        <f t="shared" si="2"/>
        <v>100</v>
      </c>
      <c r="N141" s="74"/>
      <c r="O141" s="74"/>
    </row>
    <row r="142" spans="1:15" ht="15.75" thickBot="1">
      <c r="A142" s="79" t="s">
        <v>28</v>
      </c>
      <c r="B142" s="80"/>
      <c r="C142" s="80"/>
      <c r="D142" s="80"/>
      <c r="E142" s="77">
        <v>22275</v>
      </c>
      <c r="F142" s="77"/>
      <c r="G142" s="6">
        <v>22275</v>
      </c>
      <c r="H142" s="6">
        <v>0</v>
      </c>
      <c r="I142" s="77">
        <v>0</v>
      </c>
      <c r="J142" s="77"/>
      <c r="K142" s="77">
        <v>0</v>
      </c>
      <c r="L142" s="77"/>
      <c r="M142" s="77">
        <f t="shared" si="2"/>
        <v>100</v>
      </c>
      <c r="N142" s="77"/>
      <c r="O142" s="78"/>
    </row>
    <row r="143" spans="1:15">
      <c r="A143" s="81" t="s">
        <v>37</v>
      </c>
      <c r="B143" s="81"/>
      <c r="C143" s="81"/>
      <c r="D143" s="81"/>
      <c r="E143" s="82">
        <v>22275</v>
      </c>
      <c r="F143" s="82"/>
      <c r="G143" s="8">
        <v>22275</v>
      </c>
      <c r="H143" s="8">
        <v>0</v>
      </c>
      <c r="I143" s="82">
        <v>0</v>
      </c>
      <c r="J143" s="82"/>
      <c r="K143" s="82">
        <v>0</v>
      </c>
      <c r="L143" s="82"/>
      <c r="M143" s="82">
        <f t="shared" si="2"/>
        <v>100</v>
      </c>
      <c r="N143" s="82"/>
      <c r="O143" s="82"/>
    </row>
    <row r="144" spans="1:15" ht="15.75" thickBot="1">
      <c r="A144" s="73" t="s">
        <v>143</v>
      </c>
      <c r="B144" s="73"/>
      <c r="C144" s="73"/>
      <c r="D144" s="73"/>
      <c r="E144" s="74">
        <v>22275</v>
      </c>
      <c r="F144" s="74"/>
      <c r="G144" s="7">
        <v>22275</v>
      </c>
      <c r="H144" s="7">
        <v>0</v>
      </c>
      <c r="I144" s="74">
        <v>0</v>
      </c>
      <c r="J144" s="74"/>
      <c r="K144" s="74">
        <v>0</v>
      </c>
      <c r="L144" s="74"/>
      <c r="M144" s="74">
        <f t="shared" si="2"/>
        <v>100</v>
      </c>
      <c r="N144" s="74"/>
      <c r="O144" s="74"/>
    </row>
    <row r="145" spans="1:15" ht="15.75" thickBot="1">
      <c r="A145" s="75" t="s">
        <v>14</v>
      </c>
      <c r="B145" s="76"/>
      <c r="C145" s="76"/>
      <c r="D145" s="76"/>
      <c r="E145" s="77">
        <v>4495597.0599999996</v>
      </c>
      <c r="F145" s="77"/>
      <c r="G145" s="6">
        <v>2294096.34</v>
      </c>
      <c r="H145" s="6">
        <v>195778.35</v>
      </c>
      <c r="I145" s="77">
        <v>1202771.43</v>
      </c>
      <c r="J145" s="77"/>
      <c r="K145" s="77">
        <v>802950.94</v>
      </c>
      <c r="L145" s="77"/>
      <c r="M145" s="77">
        <f t="shared" si="2"/>
        <v>51.02984785740562</v>
      </c>
      <c r="N145" s="77"/>
      <c r="O145" s="78"/>
    </row>
  </sheetData>
  <mergeCells count="719">
    <mergeCell ref="E1:O1"/>
    <mergeCell ref="A2:D3"/>
    <mergeCell ref="E2:F3"/>
    <mergeCell ref="G2:G3"/>
    <mergeCell ref="H2:H3"/>
    <mergeCell ref="I2:J3"/>
    <mergeCell ref="K2:O2"/>
    <mergeCell ref="K3:L3"/>
    <mergeCell ref="M3:O3"/>
    <mergeCell ref="A4:D4"/>
    <mergeCell ref="E4:F4"/>
    <mergeCell ref="I4:J4"/>
    <mergeCell ref="K4:L4"/>
    <mergeCell ref="M4:O4"/>
    <mergeCell ref="A5:D5"/>
    <mergeCell ref="E5:F5"/>
    <mergeCell ref="I5:J5"/>
    <mergeCell ref="K5:L5"/>
    <mergeCell ref="M5:O5"/>
    <mergeCell ref="A6:D6"/>
    <mergeCell ref="E6:F6"/>
    <mergeCell ref="I6:J6"/>
    <mergeCell ref="K6:L6"/>
    <mergeCell ref="M6:O6"/>
    <mergeCell ref="A7:D7"/>
    <mergeCell ref="E7:F7"/>
    <mergeCell ref="I7:J7"/>
    <mergeCell ref="K7:L7"/>
    <mergeCell ref="M7:O7"/>
    <mergeCell ref="A8:D8"/>
    <mergeCell ref="E8:F8"/>
    <mergeCell ref="I8:J8"/>
    <mergeCell ref="K8:L8"/>
    <mergeCell ref="M8:O8"/>
    <mergeCell ref="A9:D9"/>
    <mergeCell ref="E9:F9"/>
    <mergeCell ref="I9:J9"/>
    <mergeCell ref="K9:L9"/>
    <mergeCell ref="M9:O9"/>
    <mergeCell ref="A10:D10"/>
    <mergeCell ref="E10:F10"/>
    <mergeCell ref="I10:J10"/>
    <mergeCell ref="K10:L10"/>
    <mergeCell ref="M10:O10"/>
    <mergeCell ref="A11:D11"/>
    <mergeCell ref="E11:F11"/>
    <mergeCell ref="I11:J11"/>
    <mergeCell ref="K11:L11"/>
    <mergeCell ref="M11:O11"/>
    <mergeCell ref="A12:D12"/>
    <mergeCell ref="E12:F12"/>
    <mergeCell ref="I12:J12"/>
    <mergeCell ref="K12:L12"/>
    <mergeCell ref="M12:O12"/>
    <mergeCell ref="A13:D13"/>
    <mergeCell ref="E13:F13"/>
    <mergeCell ref="I13:J13"/>
    <mergeCell ref="K13:L13"/>
    <mergeCell ref="M13:O13"/>
    <mergeCell ref="A14:D14"/>
    <mergeCell ref="E14:F14"/>
    <mergeCell ref="I14:J14"/>
    <mergeCell ref="K14:L14"/>
    <mergeCell ref="M14:O14"/>
    <mergeCell ref="A15:D15"/>
    <mergeCell ref="E15:F15"/>
    <mergeCell ref="I15:J15"/>
    <mergeCell ref="K15:L15"/>
    <mergeCell ref="M15:O15"/>
    <mergeCell ref="A16:D16"/>
    <mergeCell ref="E16:F16"/>
    <mergeCell ref="I16:J16"/>
    <mergeCell ref="K16:L16"/>
    <mergeCell ref="M16:O16"/>
    <mergeCell ref="A17:D17"/>
    <mergeCell ref="E17:F17"/>
    <mergeCell ref="I17:J17"/>
    <mergeCell ref="K17:L17"/>
    <mergeCell ref="M17:O17"/>
    <mergeCell ref="A18:D18"/>
    <mergeCell ref="E18:F18"/>
    <mergeCell ref="I18:J18"/>
    <mergeCell ref="K18:L18"/>
    <mergeCell ref="M18:O18"/>
    <mergeCell ref="A19:D19"/>
    <mergeCell ref="E19:F19"/>
    <mergeCell ref="I19:J19"/>
    <mergeCell ref="K19:L19"/>
    <mergeCell ref="M19:O19"/>
    <mergeCell ref="A20:D20"/>
    <mergeCell ref="E20:F20"/>
    <mergeCell ref="I20:J20"/>
    <mergeCell ref="K20:L20"/>
    <mergeCell ref="M20:O20"/>
    <mergeCell ref="A21:D21"/>
    <mergeCell ref="E21:F21"/>
    <mergeCell ref="I21:J21"/>
    <mergeCell ref="K21:L21"/>
    <mergeCell ref="M21:O21"/>
    <mergeCell ref="A22:D22"/>
    <mergeCell ref="E22:F22"/>
    <mergeCell ref="I22:J22"/>
    <mergeCell ref="K22:L22"/>
    <mergeCell ref="M22:O22"/>
    <mergeCell ref="A23:D23"/>
    <mergeCell ref="E23:F23"/>
    <mergeCell ref="I23:J23"/>
    <mergeCell ref="K23:L23"/>
    <mergeCell ref="M23:O23"/>
    <mergeCell ref="A24:D24"/>
    <mergeCell ref="E24:F24"/>
    <mergeCell ref="I24:J24"/>
    <mergeCell ref="K24:L24"/>
    <mergeCell ref="M24:O24"/>
    <mergeCell ref="A25:D25"/>
    <mergeCell ref="E25:F25"/>
    <mergeCell ref="I25:J25"/>
    <mergeCell ref="K25:L25"/>
    <mergeCell ref="M25:O25"/>
    <mergeCell ref="A26:D26"/>
    <mergeCell ref="E26:F26"/>
    <mergeCell ref="I26:J26"/>
    <mergeCell ref="K26:L26"/>
    <mergeCell ref="M26:O26"/>
    <mergeCell ref="A27:D27"/>
    <mergeCell ref="E27:F27"/>
    <mergeCell ref="I27:J27"/>
    <mergeCell ref="K27:L27"/>
    <mergeCell ref="M27:O27"/>
    <mergeCell ref="A28:D28"/>
    <mergeCell ref="E28:F28"/>
    <mergeCell ref="I28:J28"/>
    <mergeCell ref="K28:L28"/>
    <mergeCell ref="M28:O28"/>
    <mergeCell ref="A29:D29"/>
    <mergeCell ref="E29:F29"/>
    <mergeCell ref="I29:J29"/>
    <mergeCell ref="K29:L29"/>
    <mergeCell ref="M29:O29"/>
    <mergeCell ref="A30:D30"/>
    <mergeCell ref="E30:F30"/>
    <mergeCell ref="I30:J30"/>
    <mergeCell ref="K30:L30"/>
    <mergeCell ref="M30:O30"/>
    <mergeCell ref="A31:D31"/>
    <mergeCell ref="E31:F31"/>
    <mergeCell ref="I31:J31"/>
    <mergeCell ref="K31:L31"/>
    <mergeCell ref="M31:O31"/>
    <mergeCell ref="A32:D32"/>
    <mergeCell ref="E32:F32"/>
    <mergeCell ref="I32:J32"/>
    <mergeCell ref="K32:L32"/>
    <mergeCell ref="M32:O32"/>
    <mergeCell ref="A33:D33"/>
    <mergeCell ref="E33:F33"/>
    <mergeCell ref="I33:J33"/>
    <mergeCell ref="K33:L33"/>
    <mergeCell ref="M33:O33"/>
    <mergeCell ref="A34:D34"/>
    <mergeCell ref="E34:F34"/>
    <mergeCell ref="I34:J34"/>
    <mergeCell ref="K34:L34"/>
    <mergeCell ref="M34:O34"/>
    <mergeCell ref="A35:D35"/>
    <mergeCell ref="E35:F35"/>
    <mergeCell ref="I35:J35"/>
    <mergeCell ref="K35:L35"/>
    <mergeCell ref="M35:O35"/>
    <mergeCell ref="A36:D36"/>
    <mergeCell ref="E36:F36"/>
    <mergeCell ref="I36:J36"/>
    <mergeCell ref="K36:L36"/>
    <mergeCell ref="M36:O36"/>
    <mergeCell ref="A37:D37"/>
    <mergeCell ref="E37:F37"/>
    <mergeCell ref="I37:J37"/>
    <mergeCell ref="K37:L37"/>
    <mergeCell ref="M37:O37"/>
    <mergeCell ref="A38:D38"/>
    <mergeCell ref="E38:F38"/>
    <mergeCell ref="I38:J38"/>
    <mergeCell ref="K38:L38"/>
    <mergeCell ref="M38:O38"/>
    <mergeCell ref="A39:D39"/>
    <mergeCell ref="E39:F39"/>
    <mergeCell ref="I39:J39"/>
    <mergeCell ref="K39:L39"/>
    <mergeCell ref="M39:O39"/>
    <mergeCell ref="A40:D40"/>
    <mergeCell ref="E40:F40"/>
    <mergeCell ref="I40:J40"/>
    <mergeCell ref="K40:L40"/>
    <mergeCell ref="M40:O40"/>
    <mergeCell ref="A41:D41"/>
    <mergeCell ref="E41:F41"/>
    <mergeCell ref="I41:J41"/>
    <mergeCell ref="K41:L41"/>
    <mergeCell ref="M41:O41"/>
    <mergeCell ref="A42:D42"/>
    <mergeCell ref="E42:F42"/>
    <mergeCell ref="I42:J42"/>
    <mergeCell ref="K42:L42"/>
    <mergeCell ref="M42:O42"/>
    <mergeCell ref="A43:D43"/>
    <mergeCell ref="E43:F43"/>
    <mergeCell ref="I43:J43"/>
    <mergeCell ref="K43:L43"/>
    <mergeCell ref="M43:O43"/>
    <mergeCell ref="A44:D44"/>
    <mergeCell ref="E44:F44"/>
    <mergeCell ref="I44:J44"/>
    <mergeCell ref="K44:L44"/>
    <mergeCell ref="M44:O44"/>
    <mergeCell ref="A45:D45"/>
    <mergeCell ref="E45:F45"/>
    <mergeCell ref="I45:J45"/>
    <mergeCell ref="K45:L45"/>
    <mergeCell ref="M45:O45"/>
    <mergeCell ref="A46:D46"/>
    <mergeCell ref="E46:F46"/>
    <mergeCell ref="I46:J46"/>
    <mergeCell ref="K46:L46"/>
    <mergeCell ref="M46:O46"/>
    <mergeCell ref="A47:D47"/>
    <mergeCell ref="E47:F47"/>
    <mergeCell ref="I47:J47"/>
    <mergeCell ref="K47:L47"/>
    <mergeCell ref="M47:O47"/>
    <mergeCell ref="A48:D48"/>
    <mergeCell ref="E48:F48"/>
    <mergeCell ref="I48:J48"/>
    <mergeCell ref="K48:L48"/>
    <mergeCell ref="M48:O48"/>
    <mergeCell ref="A49:D49"/>
    <mergeCell ref="E49:F49"/>
    <mergeCell ref="I49:J49"/>
    <mergeCell ref="K49:L49"/>
    <mergeCell ref="M49:O49"/>
    <mergeCell ref="A50:D50"/>
    <mergeCell ref="E50:F50"/>
    <mergeCell ref="I50:J50"/>
    <mergeCell ref="K50:L50"/>
    <mergeCell ref="M50:O50"/>
    <mergeCell ref="A51:D51"/>
    <mergeCell ref="E51:F51"/>
    <mergeCell ref="I51:J51"/>
    <mergeCell ref="K51:L51"/>
    <mergeCell ref="M51:O51"/>
    <mergeCell ref="A52:D52"/>
    <mergeCell ref="E52:F52"/>
    <mergeCell ref="I52:J52"/>
    <mergeCell ref="K52:L52"/>
    <mergeCell ref="M52:O52"/>
    <mergeCell ref="A53:D53"/>
    <mergeCell ref="E53:F53"/>
    <mergeCell ref="I53:J53"/>
    <mergeCell ref="K53:L53"/>
    <mergeCell ref="M53:O53"/>
    <mergeCell ref="A54:D54"/>
    <mergeCell ref="E54:F54"/>
    <mergeCell ref="I54:J54"/>
    <mergeCell ref="K54:L54"/>
    <mergeCell ref="M54:O54"/>
    <mergeCell ref="A55:D55"/>
    <mergeCell ref="E55:F55"/>
    <mergeCell ref="I55:J55"/>
    <mergeCell ref="K55:L55"/>
    <mergeCell ref="M55:O55"/>
    <mergeCell ref="A56:D56"/>
    <mergeCell ref="E56:F56"/>
    <mergeCell ref="I56:J56"/>
    <mergeCell ref="K56:L56"/>
    <mergeCell ref="M56:O56"/>
    <mergeCell ref="A57:D57"/>
    <mergeCell ref="E57:F57"/>
    <mergeCell ref="I57:J57"/>
    <mergeCell ref="K57:L57"/>
    <mergeCell ref="M57:O57"/>
    <mergeCell ref="A58:D58"/>
    <mergeCell ref="E58:F58"/>
    <mergeCell ref="I58:J58"/>
    <mergeCell ref="K58:L58"/>
    <mergeCell ref="M58:O58"/>
    <mergeCell ref="A59:D59"/>
    <mergeCell ref="E59:F59"/>
    <mergeCell ref="I59:J59"/>
    <mergeCell ref="K59:L59"/>
    <mergeCell ref="M59:O59"/>
    <mergeCell ref="A60:D60"/>
    <mergeCell ref="E60:F60"/>
    <mergeCell ref="I60:J60"/>
    <mergeCell ref="K60:L60"/>
    <mergeCell ref="M60:O60"/>
    <mergeCell ref="A61:D61"/>
    <mergeCell ref="E61:F61"/>
    <mergeCell ref="I61:J61"/>
    <mergeCell ref="K61:L61"/>
    <mergeCell ref="M61:O61"/>
    <mergeCell ref="A62:D62"/>
    <mergeCell ref="E62:F62"/>
    <mergeCell ref="I62:J62"/>
    <mergeCell ref="K62:L62"/>
    <mergeCell ref="M62:O62"/>
    <mergeCell ref="A63:D63"/>
    <mergeCell ref="E63:F63"/>
    <mergeCell ref="I63:J63"/>
    <mergeCell ref="K63:L63"/>
    <mergeCell ref="M63:O63"/>
    <mergeCell ref="A64:D64"/>
    <mergeCell ref="E64:F64"/>
    <mergeCell ref="I64:J64"/>
    <mergeCell ref="K64:L64"/>
    <mergeCell ref="M64:O64"/>
    <mergeCell ref="A65:D65"/>
    <mergeCell ref="E65:F65"/>
    <mergeCell ref="I65:J65"/>
    <mergeCell ref="K65:L65"/>
    <mergeCell ref="M65:O65"/>
    <mergeCell ref="A66:D66"/>
    <mergeCell ref="E66:F66"/>
    <mergeCell ref="I66:J66"/>
    <mergeCell ref="K66:L66"/>
    <mergeCell ref="M66:O66"/>
    <mergeCell ref="A67:D67"/>
    <mergeCell ref="E67:F67"/>
    <mergeCell ref="I67:J67"/>
    <mergeCell ref="K67:L67"/>
    <mergeCell ref="M67:O67"/>
    <mergeCell ref="A68:D68"/>
    <mergeCell ref="E68:F68"/>
    <mergeCell ref="I68:J68"/>
    <mergeCell ref="K68:L68"/>
    <mergeCell ref="M68:O68"/>
    <mergeCell ref="A69:D69"/>
    <mergeCell ref="E69:F69"/>
    <mergeCell ref="I69:J69"/>
    <mergeCell ref="K69:L69"/>
    <mergeCell ref="M69:O69"/>
    <mergeCell ref="A70:D70"/>
    <mergeCell ref="E70:F70"/>
    <mergeCell ref="I70:J70"/>
    <mergeCell ref="K70:L70"/>
    <mergeCell ref="M70:O70"/>
    <mergeCell ref="A71:D71"/>
    <mergeCell ref="E71:F71"/>
    <mergeCell ref="I71:J71"/>
    <mergeCell ref="K71:L71"/>
    <mergeCell ref="M71:O71"/>
    <mergeCell ref="A72:D72"/>
    <mergeCell ref="E72:F72"/>
    <mergeCell ref="I72:J72"/>
    <mergeCell ref="K72:L72"/>
    <mergeCell ref="M72:O72"/>
    <mergeCell ref="A73:D73"/>
    <mergeCell ref="E73:F73"/>
    <mergeCell ref="I73:J73"/>
    <mergeCell ref="K73:L73"/>
    <mergeCell ref="M73:O73"/>
    <mergeCell ref="A74:D74"/>
    <mergeCell ref="E74:F74"/>
    <mergeCell ref="I74:J74"/>
    <mergeCell ref="K74:L74"/>
    <mergeCell ref="M74:O74"/>
    <mergeCell ref="A75:D75"/>
    <mergeCell ref="E75:F75"/>
    <mergeCell ref="I75:J75"/>
    <mergeCell ref="K75:L75"/>
    <mergeCell ref="M75:O75"/>
    <mergeCell ref="A76:D76"/>
    <mergeCell ref="E76:F76"/>
    <mergeCell ref="I76:J76"/>
    <mergeCell ref="K76:L76"/>
    <mergeCell ref="M76:O76"/>
    <mergeCell ref="A77:D77"/>
    <mergeCell ref="E77:F77"/>
    <mergeCell ref="I77:J77"/>
    <mergeCell ref="K77:L77"/>
    <mergeCell ref="M77:O77"/>
    <mergeCell ref="A78:D78"/>
    <mergeCell ref="E78:F78"/>
    <mergeCell ref="I78:J78"/>
    <mergeCell ref="K78:L78"/>
    <mergeCell ref="M78:O78"/>
    <mergeCell ref="A79:D79"/>
    <mergeCell ref="E79:F79"/>
    <mergeCell ref="I79:J79"/>
    <mergeCell ref="K79:L79"/>
    <mergeCell ref="M79:O79"/>
    <mergeCell ref="A80:D80"/>
    <mergeCell ref="E80:F80"/>
    <mergeCell ref="I80:J80"/>
    <mergeCell ref="K80:L80"/>
    <mergeCell ref="M80:O80"/>
    <mergeCell ref="A81:D81"/>
    <mergeCell ref="E81:F81"/>
    <mergeCell ref="I81:J81"/>
    <mergeCell ref="K81:L81"/>
    <mergeCell ref="M81:O81"/>
    <mergeCell ref="A82:D82"/>
    <mergeCell ref="E82:F82"/>
    <mergeCell ref="I82:J82"/>
    <mergeCell ref="K82:L82"/>
    <mergeCell ref="M82:O82"/>
    <mergeCell ref="A83:D83"/>
    <mergeCell ref="E83:F83"/>
    <mergeCell ref="I83:J83"/>
    <mergeCell ref="K83:L83"/>
    <mergeCell ref="M83:O83"/>
    <mergeCell ref="A84:D84"/>
    <mergeCell ref="E84:F84"/>
    <mergeCell ref="I84:J84"/>
    <mergeCell ref="K84:L84"/>
    <mergeCell ref="M84:O84"/>
    <mergeCell ref="A85:D85"/>
    <mergeCell ref="E85:F85"/>
    <mergeCell ref="I85:J85"/>
    <mergeCell ref="K85:L85"/>
    <mergeCell ref="M85:O85"/>
    <mergeCell ref="A86:D86"/>
    <mergeCell ref="E86:F86"/>
    <mergeCell ref="I86:J86"/>
    <mergeCell ref="K86:L86"/>
    <mergeCell ref="M86:O86"/>
    <mergeCell ref="A87:D87"/>
    <mergeCell ref="E87:F87"/>
    <mergeCell ref="I87:J87"/>
    <mergeCell ref="K87:L87"/>
    <mergeCell ref="M87:O87"/>
    <mergeCell ref="A88:D88"/>
    <mergeCell ref="E88:F88"/>
    <mergeCell ref="I88:J88"/>
    <mergeCell ref="K88:L88"/>
    <mergeCell ref="M88:O88"/>
    <mergeCell ref="A89:D89"/>
    <mergeCell ref="E89:F89"/>
    <mergeCell ref="I89:J89"/>
    <mergeCell ref="K89:L89"/>
    <mergeCell ref="M89:O89"/>
    <mergeCell ref="A90:D90"/>
    <mergeCell ref="E90:F90"/>
    <mergeCell ref="I90:J90"/>
    <mergeCell ref="K90:L90"/>
    <mergeCell ref="M90:O90"/>
    <mergeCell ref="A91:D91"/>
    <mergeCell ref="E91:F91"/>
    <mergeCell ref="I91:J91"/>
    <mergeCell ref="K91:L91"/>
    <mergeCell ref="M91:O91"/>
    <mergeCell ref="A92:D92"/>
    <mergeCell ref="E92:F92"/>
    <mergeCell ref="I92:J92"/>
    <mergeCell ref="K92:L92"/>
    <mergeCell ref="M92:O92"/>
    <mergeCell ref="A93:D93"/>
    <mergeCell ref="E93:F93"/>
    <mergeCell ref="I93:J93"/>
    <mergeCell ref="K93:L93"/>
    <mergeCell ref="M93:O93"/>
    <mergeCell ref="A94:D94"/>
    <mergeCell ref="E94:F94"/>
    <mergeCell ref="I94:J94"/>
    <mergeCell ref="K94:L94"/>
    <mergeCell ref="M94:O94"/>
    <mergeCell ref="A95:D95"/>
    <mergeCell ref="E95:F95"/>
    <mergeCell ref="I95:J95"/>
    <mergeCell ref="K95:L95"/>
    <mergeCell ref="M95:O95"/>
    <mergeCell ref="A96:D96"/>
    <mergeCell ref="E96:F96"/>
    <mergeCell ref="I96:J96"/>
    <mergeCell ref="K96:L96"/>
    <mergeCell ref="M96:O96"/>
    <mergeCell ref="A97:D97"/>
    <mergeCell ref="E97:F97"/>
    <mergeCell ref="I97:J97"/>
    <mergeCell ref="K97:L97"/>
    <mergeCell ref="M97:O97"/>
    <mergeCell ref="A98:D98"/>
    <mergeCell ref="E98:F98"/>
    <mergeCell ref="I98:J98"/>
    <mergeCell ref="K98:L98"/>
    <mergeCell ref="M98:O98"/>
    <mergeCell ref="A99:D99"/>
    <mergeCell ref="E99:F99"/>
    <mergeCell ref="I99:J99"/>
    <mergeCell ref="K99:L99"/>
    <mergeCell ref="M99:O99"/>
    <mergeCell ref="A100:D100"/>
    <mergeCell ref="E100:F100"/>
    <mergeCell ref="I100:J100"/>
    <mergeCell ref="K100:L100"/>
    <mergeCell ref="M100:O100"/>
    <mergeCell ref="A101:D101"/>
    <mergeCell ref="E101:F101"/>
    <mergeCell ref="I101:J101"/>
    <mergeCell ref="K101:L101"/>
    <mergeCell ref="M101:O101"/>
    <mergeCell ref="A102:D102"/>
    <mergeCell ref="E102:F102"/>
    <mergeCell ref="I102:J102"/>
    <mergeCell ref="K102:L102"/>
    <mergeCell ref="M102:O102"/>
    <mergeCell ref="A103:D103"/>
    <mergeCell ref="E103:F103"/>
    <mergeCell ref="I103:J103"/>
    <mergeCell ref="K103:L103"/>
    <mergeCell ref="M103:O103"/>
    <mergeCell ref="A104:D104"/>
    <mergeCell ref="E104:F104"/>
    <mergeCell ref="I104:J104"/>
    <mergeCell ref="K104:L104"/>
    <mergeCell ref="M104:O104"/>
    <mergeCell ref="A105:D105"/>
    <mergeCell ref="E105:F105"/>
    <mergeCell ref="I105:J105"/>
    <mergeCell ref="K105:L105"/>
    <mergeCell ref="M105:O105"/>
    <mergeCell ref="A106:D106"/>
    <mergeCell ref="E106:F106"/>
    <mergeCell ref="I106:J106"/>
    <mergeCell ref="K106:L106"/>
    <mergeCell ref="M106:O106"/>
    <mergeCell ref="A107:D107"/>
    <mergeCell ref="E107:F107"/>
    <mergeCell ref="I107:J107"/>
    <mergeCell ref="K107:L107"/>
    <mergeCell ref="M107:O107"/>
    <mergeCell ref="A108:D108"/>
    <mergeCell ref="E108:F108"/>
    <mergeCell ref="I108:J108"/>
    <mergeCell ref="K108:L108"/>
    <mergeCell ref="M108:O108"/>
    <mergeCell ref="A109:D109"/>
    <mergeCell ref="E109:F109"/>
    <mergeCell ref="I109:J109"/>
    <mergeCell ref="K109:L109"/>
    <mergeCell ref="M109:O109"/>
    <mergeCell ref="A110:D110"/>
    <mergeCell ref="E110:F110"/>
    <mergeCell ref="I110:J110"/>
    <mergeCell ref="K110:L110"/>
    <mergeCell ref="M110:O110"/>
    <mergeCell ref="A111:D111"/>
    <mergeCell ref="E111:F111"/>
    <mergeCell ref="I111:J111"/>
    <mergeCell ref="K111:L111"/>
    <mergeCell ref="M111:O111"/>
    <mergeCell ref="A112:D112"/>
    <mergeCell ref="E112:F112"/>
    <mergeCell ref="I112:J112"/>
    <mergeCell ref="K112:L112"/>
    <mergeCell ref="M112:O112"/>
    <mergeCell ref="A113:D113"/>
    <mergeCell ref="E113:F113"/>
    <mergeCell ref="I113:J113"/>
    <mergeCell ref="K113:L113"/>
    <mergeCell ref="M113:O113"/>
    <mergeCell ref="A114:D114"/>
    <mergeCell ref="E114:F114"/>
    <mergeCell ref="I114:J114"/>
    <mergeCell ref="K114:L114"/>
    <mergeCell ref="M114:O114"/>
    <mergeCell ref="A115:D115"/>
    <mergeCell ref="E115:F115"/>
    <mergeCell ref="I115:J115"/>
    <mergeCell ref="K115:L115"/>
    <mergeCell ref="M115:O115"/>
    <mergeCell ref="A116:D116"/>
    <mergeCell ref="E116:F116"/>
    <mergeCell ref="I116:J116"/>
    <mergeCell ref="K116:L116"/>
    <mergeCell ref="M116:O116"/>
    <mergeCell ref="A117:D117"/>
    <mergeCell ref="E117:F117"/>
    <mergeCell ref="I117:J117"/>
    <mergeCell ref="K117:L117"/>
    <mergeCell ref="M117:O117"/>
    <mergeCell ref="A118:D118"/>
    <mergeCell ref="E118:F118"/>
    <mergeCell ref="I118:J118"/>
    <mergeCell ref="K118:L118"/>
    <mergeCell ref="M118:O118"/>
    <mergeCell ref="A119:D119"/>
    <mergeCell ref="E119:F119"/>
    <mergeCell ref="I119:J119"/>
    <mergeCell ref="K119:L119"/>
    <mergeCell ref="M119:O119"/>
    <mergeCell ref="A120:D120"/>
    <mergeCell ref="E120:F120"/>
    <mergeCell ref="I120:J120"/>
    <mergeCell ref="K120:L120"/>
    <mergeCell ref="M120:O120"/>
    <mergeCell ref="A121:D121"/>
    <mergeCell ref="E121:F121"/>
    <mergeCell ref="I121:J121"/>
    <mergeCell ref="K121:L121"/>
    <mergeCell ref="M121:O121"/>
    <mergeCell ref="A122:D122"/>
    <mergeCell ref="E122:F122"/>
    <mergeCell ref="I122:J122"/>
    <mergeCell ref="K122:L122"/>
    <mergeCell ref="M122:O122"/>
    <mergeCell ref="A123:D123"/>
    <mergeCell ref="E123:F123"/>
    <mergeCell ref="I123:J123"/>
    <mergeCell ref="K123:L123"/>
    <mergeCell ref="M123:O123"/>
    <mergeCell ref="A124:D124"/>
    <mergeCell ref="E124:F124"/>
    <mergeCell ref="I124:J124"/>
    <mergeCell ref="K124:L124"/>
    <mergeCell ref="M124:O124"/>
    <mergeCell ref="A125:D125"/>
    <mergeCell ref="E125:F125"/>
    <mergeCell ref="I125:J125"/>
    <mergeCell ref="K125:L125"/>
    <mergeCell ref="M125:O125"/>
    <mergeCell ref="A126:D126"/>
    <mergeCell ref="E126:F126"/>
    <mergeCell ref="I126:J126"/>
    <mergeCell ref="K126:L126"/>
    <mergeCell ref="M126:O126"/>
    <mergeCell ref="A127:D127"/>
    <mergeCell ref="E127:F127"/>
    <mergeCell ref="I127:J127"/>
    <mergeCell ref="K127:L127"/>
    <mergeCell ref="M127:O127"/>
    <mergeCell ref="A128:D128"/>
    <mergeCell ref="E128:F128"/>
    <mergeCell ref="I128:J128"/>
    <mergeCell ref="K128:L128"/>
    <mergeCell ref="M128:O128"/>
    <mergeCell ref="A129:D129"/>
    <mergeCell ref="E129:F129"/>
    <mergeCell ref="I129:J129"/>
    <mergeCell ref="K129:L129"/>
    <mergeCell ref="M129:O129"/>
    <mergeCell ref="A130:D130"/>
    <mergeCell ref="E130:F130"/>
    <mergeCell ref="I130:J130"/>
    <mergeCell ref="K130:L130"/>
    <mergeCell ref="M130:O130"/>
    <mergeCell ref="A131:D131"/>
    <mergeCell ref="E131:F131"/>
    <mergeCell ref="I131:J131"/>
    <mergeCell ref="K131:L131"/>
    <mergeCell ref="M131:O131"/>
    <mergeCell ref="A132:D132"/>
    <mergeCell ref="E132:F132"/>
    <mergeCell ref="I132:J132"/>
    <mergeCell ref="K132:L132"/>
    <mergeCell ref="M132:O132"/>
    <mergeCell ref="A133:D133"/>
    <mergeCell ref="E133:F133"/>
    <mergeCell ref="I133:J133"/>
    <mergeCell ref="K133:L133"/>
    <mergeCell ref="M133:O133"/>
    <mergeCell ref="A134:D134"/>
    <mergeCell ref="E134:F134"/>
    <mergeCell ref="I134:J134"/>
    <mergeCell ref="K134:L134"/>
    <mergeCell ref="M134:O134"/>
    <mergeCell ref="A135:D135"/>
    <mergeCell ref="E135:F135"/>
    <mergeCell ref="I135:J135"/>
    <mergeCell ref="K135:L135"/>
    <mergeCell ref="M135:O135"/>
    <mergeCell ref="A136:D136"/>
    <mergeCell ref="E136:F136"/>
    <mergeCell ref="I136:J136"/>
    <mergeCell ref="K136:L136"/>
    <mergeCell ref="M136:O136"/>
    <mergeCell ref="A137:D137"/>
    <mergeCell ref="E137:F137"/>
    <mergeCell ref="I137:J137"/>
    <mergeCell ref="K137:L137"/>
    <mergeCell ref="M137:O137"/>
    <mergeCell ref="A138:D138"/>
    <mergeCell ref="E138:F138"/>
    <mergeCell ref="I138:J138"/>
    <mergeCell ref="K138:L138"/>
    <mergeCell ref="M138:O138"/>
    <mergeCell ref="A139:D139"/>
    <mergeCell ref="E139:F139"/>
    <mergeCell ref="I139:J139"/>
    <mergeCell ref="K139:L139"/>
    <mergeCell ref="M139:O139"/>
    <mergeCell ref="A140:D140"/>
    <mergeCell ref="E140:F140"/>
    <mergeCell ref="I140:J140"/>
    <mergeCell ref="K140:L140"/>
    <mergeCell ref="M140:O140"/>
    <mergeCell ref="A141:D141"/>
    <mergeCell ref="E141:F141"/>
    <mergeCell ref="I141:J141"/>
    <mergeCell ref="K141:L141"/>
    <mergeCell ref="M141:O141"/>
    <mergeCell ref="A142:D142"/>
    <mergeCell ref="E142:F142"/>
    <mergeCell ref="I142:J142"/>
    <mergeCell ref="K142:L142"/>
    <mergeCell ref="M142:O142"/>
    <mergeCell ref="A143:D143"/>
    <mergeCell ref="E143:F143"/>
    <mergeCell ref="I143:J143"/>
    <mergeCell ref="K143:L143"/>
    <mergeCell ref="M143:O143"/>
    <mergeCell ref="A144:D144"/>
    <mergeCell ref="E144:F144"/>
    <mergeCell ref="I144:J144"/>
    <mergeCell ref="K144:L144"/>
    <mergeCell ref="M144:O144"/>
    <mergeCell ref="A145:D145"/>
    <mergeCell ref="E145:F145"/>
    <mergeCell ref="I145:J145"/>
    <mergeCell ref="K145:L145"/>
    <mergeCell ref="M145:O14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5"/>
  <sheetViews>
    <sheetView workbookViewId="0">
      <selection activeCell="H5" sqref="H5"/>
    </sheetView>
  </sheetViews>
  <sheetFormatPr defaultRowHeight="15"/>
  <cols>
    <col min="1" max="1" width="52.140625" customWidth="1"/>
    <col min="2" max="2" width="14.85546875" customWidth="1"/>
    <col min="3" max="3" width="15.85546875" customWidth="1"/>
    <col min="4" max="4" width="12.85546875" customWidth="1"/>
    <col min="5" max="5" width="14" customWidth="1"/>
  </cols>
  <sheetData>
    <row r="2" spans="1:5" ht="57.75" customHeight="1">
      <c r="A2" s="91" t="s">
        <v>144</v>
      </c>
      <c r="B2" s="92"/>
      <c r="C2" s="92"/>
      <c r="D2" s="92"/>
      <c r="E2" s="92"/>
    </row>
    <row r="3" spans="1:5" ht="22.5" customHeight="1">
      <c r="A3" s="9" t="s">
        <v>145</v>
      </c>
      <c r="B3" s="10"/>
      <c r="C3" s="10"/>
      <c r="D3" s="93" t="s">
        <v>146</v>
      </c>
      <c r="E3" s="93"/>
    </row>
    <row r="4" spans="1:5">
      <c r="A4" s="9" t="s">
        <v>147</v>
      </c>
      <c r="B4" s="10"/>
      <c r="C4" s="10"/>
      <c r="D4" s="93" t="s">
        <v>148</v>
      </c>
      <c r="E4" s="93"/>
    </row>
    <row r="5" spans="1:5" ht="15.75" thickBot="1">
      <c r="A5" s="11" t="s">
        <v>149</v>
      </c>
      <c r="B5" s="12"/>
      <c r="C5" s="12"/>
      <c r="D5" s="94" t="s">
        <v>150</v>
      </c>
      <c r="E5" s="94"/>
    </row>
    <row r="6" spans="1:5" ht="16.5" thickTop="1" thickBot="1">
      <c r="A6" s="13" t="s">
        <v>151</v>
      </c>
      <c r="B6" s="14" t="s">
        <v>152</v>
      </c>
      <c r="C6" s="15" t="s">
        <v>153</v>
      </c>
      <c r="D6" s="15" t="s">
        <v>154</v>
      </c>
      <c r="E6" s="15" t="s">
        <v>4</v>
      </c>
    </row>
    <row r="7" spans="1:5" ht="16.5" thickTop="1" thickBot="1">
      <c r="A7" s="16" t="s">
        <v>155</v>
      </c>
      <c r="B7" s="17"/>
      <c r="C7" s="18"/>
      <c r="D7" s="19"/>
      <c r="E7" s="19"/>
    </row>
    <row r="8" spans="1:5" ht="17.25" thickTop="1" thickBot="1">
      <c r="A8" s="20" t="s">
        <v>156</v>
      </c>
      <c r="B8" s="21">
        <v>30500</v>
      </c>
      <c r="C8" s="22">
        <f>'[1]Vjetore 2017'!N4</f>
        <v>4449</v>
      </c>
      <c r="D8" s="23">
        <f>C8/B8*100</f>
        <v>14.586885245901641</v>
      </c>
      <c r="E8" s="23">
        <f>C8/B8*100-100</f>
        <v>-85.413114754098359</v>
      </c>
    </row>
    <row r="9" spans="1:5" ht="17.25" thickTop="1" thickBot="1">
      <c r="A9" s="20" t="s">
        <v>157</v>
      </c>
      <c r="B9" s="24">
        <v>3500</v>
      </c>
      <c r="C9" s="22">
        <f>'[1]Vjetore 2017'!N5</f>
        <v>3746.5</v>
      </c>
      <c r="D9" s="23">
        <f t="shared" ref="D9:D15" si="0">C9/B9*100</f>
        <v>107.04285714285714</v>
      </c>
      <c r="E9" s="23">
        <f>C9/B9*100-100</f>
        <v>7.0428571428571445</v>
      </c>
    </row>
    <row r="10" spans="1:5" ht="17.25" thickTop="1" thickBot="1">
      <c r="A10" s="20" t="s">
        <v>158</v>
      </c>
      <c r="B10" s="21">
        <v>1500</v>
      </c>
      <c r="C10" s="22">
        <f>'[1]Vjetore 2017'!N6</f>
        <v>1042</v>
      </c>
      <c r="D10" s="23">
        <f t="shared" si="0"/>
        <v>69.466666666666669</v>
      </c>
      <c r="E10" s="23">
        <f>C10/B10*100-100</f>
        <v>-30.533333333333331</v>
      </c>
    </row>
    <row r="11" spans="1:5" ht="17.25" thickTop="1" thickBot="1">
      <c r="A11" s="25" t="s">
        <v>159</v>
      </c>
      <c r="B11" s="26">
        <v>24500</v>
      </c>
      <c r="C11" s="22">
        <f>'[1]Vjetore 2017'!N7</f>
        <v>29448</v>
      </c>
      <c r="D11" s="23">
        <f t="shared" si="0"/>
        <v>120.19591836734693</v>
      </c>
      <c r="E11" s="23">
        <f>C11/B11*100-100</f>
        <v>20.195918367346934</v>
      </c>
    </row>
    <row r="12" spans="1:5" ht="17.25" thickTop="1" thickBot="1">
      <c r="A12" s="25" t="s">
        <v>160</v>
      </c>
      <c r="B12" s="26">
        <v>10000</v>
      </c>
      <c r="C12" s="22">
        <f>'[1]Vjetore 2017'!N8</f>
        <v>4496</v>
      </c>
      <c r="D12" s="23">
        <f t="shared" si="0"/>
        <v>44.96</v>
      </c>
      <c r="E12" s="23">
        <f t="shared" ref="E12:E51" si="1">C12/B12*100-100</f>
        <v>-55.04</v>
      </c>
    </row>
    <row r="13" spans="1:5" ht="17.25" thickTop="1" thickBot="1">
      <c r="A13" s="25" t="s">
        <v>161</v>
      </c>
      <c r="B13" s="26">
        <v>8000</v>
      </c>
      <c r="C13" s="22">
        <f>'[1]Vjetore 2017'!N9</f>
        <v>3122.05</v>
      </c>
      <c r="D13" s="23">
        <f t="shared" si="0"/>
        <v>39.025625000000005</v>
      </c>
      <c r="E13" s="23">
        <f>C13/B13*100-100</f>
        <v>-60.974374999999995</v>
      </c>
    </row>
    <row r="14" spans="1:5" ht="17.25" thickTop="1" thickBot="1">
      <c r="A14" s="25" t="s">
        <v>162</v>
      </c>
      <c r="B14" s="26"/>
      <c r="C14" s="22">
        <f>'[1]Vjetore 2017'!N10</f>
        <v>378</v>
      </c>
      <c r="D14" s="23"/>
      <c r="E14" s="23"/>
    </row>
    <row r="15" spans="1:5" ht="17.25" thickTop="1" thickBot="1">
      <c r="A15" s="25" t="s">
        <v>163</v>
      </c>
      <c r="B15" s="26">
        <v>500</v>
      </c>
      <c r="C15" s="22">
        <f>'[1]Vjetore 2017'!N11</f>
        <v>4406</v>
      </c>
      <c r="D15" s="23">
        <f t="shared" si="0"/>
        <v>881.19999999999993</v>
      </c>
      <c r="E15" s="23">
        <f>C15/B15*100-100</f>
        <v>781.19999999999993</v>
      </c>
    </row>
    <row r="16" spans="1:5" ht="17.25" thickTop="1" thickBot="1">
      <c r="A16" s="27" t="s">
        <v>164</v>
      </c>
      <c r="B16" s="28"/>
      <c r="C16" s="29"/>
      <c r="D16" s="28"/>
      <c r="E16" s="28"/>
    </row>
    <row r="17" spans="1:5" ht="17.25" thickTop="1" thickBot="1">
      <c r="A17" s="25" t="s">
        <v>165</v>
      </c>
      <c r="B17" s="26">
        <v>700</v>
      </c>
      <c r="C17" s="22">
        <f>'[1]Vjetore 2017'!N13</f>
        <v>0</v>
      </c>
      <c r="D17" s="23">
        <f>C17/B17*100</f>
        <v>0</v>
      </c>
      <c r="E17" s="23">
        <f t="shared" si="1"/>
        <v>-100</v>
      </c>
    </row>
    <row r="18" spans="1:5" ht="17.25" thickTop="1" thickBot="1">
      <c r="A18" s="16" t="s">
        <v>166</v>
      </c>
      <c r="B18" s="29"/>
      <c r="C18" s="29"/>
      <c r="D18" s="29"/>
      <c r="E18" s="28"/>
    </row>
    <row r="19" spans="1:5" ht="17.25" thickTop="1" thickBot="1">
      <c r="A19" s="30" t="s">
        <v>167</v>
      </c>
      <c r="B19" s="26">
        <v>150000</v>
      </c>
      <c r="C19" s="22">
        <f>'[1]Vjetore 2017'!N15</f>
        <v>76935</v>
      </c>
      <c r="D19" s="26">
        <f>C19/B19*100</f>
        <v>51.29</v>
      </c>
      <c r="E19" s="26">
        <f t="shared" si="1"/>
        <v>-48.71</v>
      </c>
    </row>
    <row r="20" spans="1:5" ht="17.25" thickTop="1" thickBot="1">
      <c r="A20" s="31" t="s">
        <v>168</v>
      </c>
      <c r="B20" s="26">
        <v>755000</v>
      </c>
      <c r="C20" s="22">
        <f>'[1]Vjetore 2017'!N16</f>
        <v>553897.43000000005</v>
      </c>
      <c r="D20" s="26">
        <f>C20/B20*100</f>
        <v>73.363898013245048</v>
      </c>
      <c r="E20" s="26">
        <f>C20/B20*100-100</f>
        <v>-26.636101986754952</v>
      </c>
    </row>
    <row r="21" spans="1:5" ht="17.25" thickTop="1" thickBot="1">
      <c r="A21" s="27" t="s">
        <v>169</v>
      </c>
      <c r="B21" s="29"/>
      <c r="C21" s="29"/>
      <c r="D21" s="29"/>
      <c r="E21" s="28"/>
    </row>
    <row r="22" spans="1:5" ht="17.25" thickTop="1" thickBot="1">
      <c r="A22" s="25" t="s">
        <v>170</v>
      </c>
      <c r="B22" s="26">
        <v>25000</v>
      </c>
      <c r="C22" s="22">
        <f>'[1]Vjetore 2017'!N18</f>
        <v>0</v>
      </c>
      <c r="D22" s="23">
        <f>C22/B22*100</f>
        <v>0</v>
      </c>
      <c r="E22" s="23">
        <f t="shared" si="1"/>
        <v>-100</v>
      </c>
    </row>
    <row r="23" spans="1:5" ht="17.25" thickTop="1" thickBot="1">
      <c r="A23" s="31" t="s">
        <v>171</v>
      </c>
      <c r="B23" s="26">
        <v>74100</v>
      </c>
      <c r="C23" s="22">
        <f>'[1]Vjetore 2017'!N19</f>
        <v>18019.52</v>
      </c>
      <c r="D23" s="23">
        <f>C23/B23*100</f>
        <v>24.317840755735492</v>
      </c>
      <c r="E23" s="23">
        <f>C23/B23*100-100</f>
        <v>-75.682159244264511</v>
      </c>
    </row>
    <row r="24" spans="1:5" ht="17.25" thickTop="1" thickBot="1">
      <c r="A24" s="16" t="s">
        <v>172</v>
      </c>
      <c r="B24" s="29"/>
      <c r="C24" s="29"/>
      <c r="D24" s="28"/>
      <c r="E24" s="28"/>
    </row>
    <row r="25" spans="1:5" ht="17.25" thickTop="1" thickBot="1">
      <c r="A25" s="30" t="s">
        <v>173</v>
      </c>
      <c r="B25" s="26">
        <v>500</v>
      </c>
      <c r="C25" s="22">
        <f>'[1]Vjetore 2017'!N21</f>
        <v>1300</v>
      </c>
      <c r="D25" s="23">
        <f t="shared" ref="D25:D35" si="2">C25/B25*100</f>
        <v>260</v>
      </c>
      <c r="E25" s="23">
        <f t="shared" si="1"/>
        <v>160</v>
      </c>
    </row>
    <row r="26" spans="1:5" ht="17.25" thickTop="1" thickBot="1">
      <c r="A26" s="25" t="s">
        <v>174</v>
      </c>
      <c r="B26" s="26">
        <v>6000</v>
      </c>
      <c r="C26" s="22">
        <f>'[1]Vjetore 2017'!N22</f>
        <v>3125</v>
      </c>
      <c r="D26" s="23">
        <f t="shared" si="2"/>
        <v>52.083333333333336</v>
      </c>
      <c r="E26" s="23">
        <f t="shared" si="1"/>
        <v>-47.916666666666664</v>
      </c>
    </row>
    <row r="27" spans="1:5" ht="17.25" thickTop="1" thickBot="1">
      <c r="A27" s="27" t="s">
        <v>175</v>
      </c>
      <c r="B27" s="29"/>
      <c r="C27" s="29"/>
      <c r="D27" s="28"/>
      <c r="E27" s="28"/>
    </row>
    <row r="28" spans="1:5" ht="17.25" thickTop="1" thickBot="1">
      <c r="A28" s="32" t="s">
        <v>176</v>
      </c>
      <c r="B28" s="26">
        <v>35000</v>
      </c>
      <c r="C28" s="22">
        <f>'[1]Vjetore 2017'!N24</f>
        <v>29608</v>
      </c>
      <c r="D28" s="23">
        <f t="shared" si="2"/>
        <v>84.594285714285718</v>
      </c>
      <c r="E28" s="23">
        <f t="shared" si="1"/>
        <v>-15.405714285714282</v>
      </c>
    </row>
    <row r="29" spans="1:5" ht="17.25" thickTop="1" thickBot="1">
      <c r="A29" s="25" t="s">
        <v>177</v>
      </c>
      <c r="B29" s="26">
        <v>64500</v>
      </c>
      <c r="C29" s="22">
        <f>'[1]Vjetore 2017'!N25</f>
        <v>34340</v>
      </c>
      <c r="D29" s="23">
        <f t="shared" si="2"/>
        <v>53.240310077519382</v>
      </c>
      <c r="E29" s="23">
        <f t="shared" si="1"/>
        <v>-46.759689922480618</v>
      </c>
    </row>
    <row r="30" spans="1:5" ht="17.25" thickTop="1" thickBot="1">
      <c r="A30" s="25" t="s">
        <v>178</v>
      </c>
      <c r="B30" s="26">
        <v>40000</v>
      </c>
      <c r="C30" s="22">
        <f>'[1]Vjetore 2017'!N26</f>
        <v>27505.95</v>
      </c>
      <c r="D30" s="23">
        <f>C30/B30*100</f>
        <v>68.764875000000004</v>
      </c>
      <c r="E30" s="23">
        <f t="shared" si="1"/>
        <v>-31.235124999999996</v>
      </c>
    </row>
    <row r="31" spans="1:5" ht="17.25" thickTop="1" thickBot="1">
      <c r="A31" s="16" t="s">
        <v>179</v>
      </c>
      <c r="B31" s="29"/>
      <c r="C31" s="29"/>
      <c r="D31" s="28"/>
      <c r="E31" s="28"/>
    </row>
    <row r="32" spans="1:5" ht="17.25" thickTop="1" thickBot="1">
      <c r="A32" s="25" t="s">
        <v>180</v>
      </c>
      <c r="B32" s="26">
        <v>297000</v>
      </c>
      <c r="C32" s="22">
        <f>'[1]Vjetore 2017'!N28</f>
        <v>317982.41000000003</v>
      </c>
      <c r="D32" s="23">
        <f t="shared" si="2"/>
        <v>107.06478451178452</v>
      </c>
      <c r="E32" s="23">
        <f t="shared" si="1"/>
        <v>7.0647845117845236</v>
      </c>
    </row>
    <row r="33" spans="1:5" ht="17.25" thickTop="1" thickBot="1">
      <c r="A33" s="25" t="s">
        <v>181</v>
      </c>
      <c r="B33" s="26">
        <v>60000</v>
      </c>
      <c r="C33" s="22">
        <f>'[1]Vjetore 2017'!N29</f>
        <v>53293</v>
      </c>
      <c r="D33" s="23">
        <f t="shared" si="2"/>
        <v>88.821666666666658</v>
      </c>
      <c r="E33" s="23">
        <f t="shared" si="1"/>
        <v>-11.178333333333342</v>
      </c>
    </row>
    <row r="34" spans="1:5" ht="17.25" thickTop="1" thickBot="1">
      <c r="A34" s="25" t="s">
        <v>182</v>
      </c>
      <c r="B34" s="23">
        <v>240000</v>
      </c>
      <c r="C34" s="22">
        <f>'[1]Vjetore 2017'!N30</f>
        <v>0</v>
      </c>
      <c r="D34" s="23">
        <f t="shared" si="2"/>
        <v>0</v>
      </c>
      <c r="E34" s="23">
        <f t="shared" si="1"/>
        <v>-100</v>
      </c>
    </row>
    <row r="35" spans="1:5" ht="17.25" thickTop="1" thickBot="1">
      <c r="A35" s="25" t="s">
        <v>183</v>
      </c>
      <c r="B35" s="26">
        <v>10000</v>
      </c>
      <c r="C35" s="22">
        <f>'[1]Vjetore 2017'!N31</f>
        <v>25064.410000000003</v>
      </c>
      <c r="D35" s="23">
        <f t="shared" si="2"/>
        <v>250.64410000000001</v>
      </c>
      <c r="E35" s="23">
        <f>C35/B35*100-100</f>
        <v>150.64410000000001</v>
      </c>
    </row>
    <row r="36" spans="1:5" ht="17.25" thickTop="1" thickBot="1">
      <c r="A36" s="16" t="s">
        <v>184</v>
      </c>
      <c r="B36" s="29"/>
      <c r="C36" s="29"/>
      <c r="D36" s="29"/>
      <c r="E36" s="28"/>
    </row>
    <row r="37" spans="1:5" ht="17.25" thickTop="1" thickBot="1">
      <c r="A37" s="33" t="s">
        <v>185</v>
      </c>
      <c r="B37" s="26">
        <v>5000</v>
      </c>
      <c r="C37" s="22">
        <f>'[1]Vjetore 2017'!N33</f>
        <v>4329.75</v>
      </c>
      <c r="D37" s="26">
        <f>C37/B37*100</f>
        <v>86.594999999999999</v>
      </c>
      <c r="E37" s="23">
        <f t="shared" si="1"/>
        <v>-13.405000000000001</v>
      </c>
    </row>
    <row r="38" spans="1:5" ht="17.25" thickTop="1" thickBot="1">
      <c r="A38" s="30" t="s">
        <v>186</v>
      </c>
      <c r="B38" s="23">
        <v>40000</v>
      </c>
      <c r="C38" s="22">
        <f>'[1]Vjetore 2017'!N34</f>
        <v>22397.8</v>
      </c>
      <c r="D38" s="26">
        <f>C38/B38*100</f>
        <v>55.994500000000002</v>
      </c>
      <c r="E38" s="23">
        <f>C38/B38*100-100</f>
        <v>-44.005499999999998</v>
      </c>
    </row>
    <row r="39" spans="1:5" ht="17.25" thickTop="1" thickBot="1">
      <c r="A39" s="27" t="s">
        <v>187</v>
      </c>
      <c r="B39" s="29"/>
      <c r="C39" s="29"/>
      <c r="D39" s="28"/>
      <c r="E39" s="28"/>
    </row>
    <row r="40" spans="1:5" ht="17.25" thickTop="1" thickBot="1">
      <c r="A40" s="25" t="s">
        <v>188</v>
      </c>
      <c r="B40" s="26">
        <v>1100</v>
      </c>
      <c r="C40" s="22">
        <f>'[1]Vjetore 2017'!N36</f>
        <v>210</v>
      </c>
      <c r="D40" s="26">
        <f t="shared" ref="D40:D54" si="3">C40/B40*100</f>
        <v>19.090909090909093</v>
      </c>
      <c r="E40" s="23">
        <f t="shared" si="1"/>
        <v>-80.909090909090907</v>
      </c>
    </row>
    <row r="41" spans="1:5" ht="17.25" thickTop="1" thickBot="1">
      <c r="A41" s="31" t="s">
        <v>171</v>
      </c>
      <c r="B41" s="23">
        <v>500</v>
      </c>
      <c r="C41" s="22">
        <f>'[1]Vjetore 2017'!N37</f>
        <v>0</v>
      </c>
      <c r="D41" s="26">
        <f t="shared" si="3"/>
        <v>0</v>
      </c>
      <c r="E41" s="23">
        <f t="shared" si="1"/>
        <v>-100</v>
      </c>
    </row>
    <row r="42" spans="1:5" ht="17.25" thickTop="1" thickBot="1">
      <c r="A42" s="34" t="s">
        <v>189</v>
      </c>
      <c r="B42" s="28">
        <f>SUM(B8:B41)</f>
        <v>1882900</v>
      </c>
      <c r="C42" s="29">
        <f>'[1]Vjetore 2017'!N38</f>
        <v>1219095.82</v>
      </c>
      <c r="D42" s="28">
        <f t="shared" si="3"/>
        <v>64.745648733336878</v>
      </c>
      <c r="E42" s="28">
        <f t="shared" si="1"/>
        <v>-35.254351266663122</v>
      </c>
    </row>
    <row r="43" spans="1:5" ht="17.25" thickTop="1" thickBot="1">
      <c r="A43" s="31" t="s">
        <v>190</v>
      </c>
      <c r="B43" s="26">
        <v>30000</v>
      </c>
      <c r="C43" s="22">
        <f>'[1]Vjetore 2017'!N39</f>
        <v>21579</v>
      </c>
      <c r="D43" s="26">
        <f t="shared" si="3"/>
        <v>71.930000000000007</v>
      </c>
      <c r="E43" s="26">
        <f t="shared" si="1"/>
        <v>-28.069999999999993</v>
      </c>
    </row>
    <row r="44" spans="1:5" ht="17.25" thickTop="1" thickBot="1">
      <c r="A44" s="31" t="s">
        <v>191</v>
      </c>
      <c r="B44" s="26">
        <v>45000</v>
      </c>
      <c r="C44" s="22">
        <f>'[1]Vjetore 2017'!N40</f>
        <v>24469</v>
      </c>
      <c r="D44" s="26">
        <f t="shared" si="3"/>
        <v>54.375555555555557</v>
      </c>
      <c r="E44" s="26">
        <f t="shared" si="1"/>
        <v>-45.624444444444443</v>
      </c>
    </row>
    <row r="45" spans="1:5" ht="17.25" thickTop="1" thickBot="1">
      <c r="A45" s="31" t="s">
        <v>192</v>
      </c>
      <c r="B45" s="26">
        <v>30000</v>
      </c>
      <c r="C45" s="22">
        <f>'[1]Vjetore 2017'!N41</f>
        <v>2394</v>
      </c>
      <c r="D45" s="26">
        <f t="shared" si="3"/>
        <v>7.9799999999999995</v>
      </c>
      <c r="E45" s="26">
        <f t="shared" si="1"/>
        <v>-92.02</v>
      </c>
    </row>
    <row r="46" spans="1:5" ht="17.25" thickTop="1" thickBot="1">
      <c r="A46" s="31" t="s">
        <v>171</v>
      </c>
      <c r="B46" s="26">
        <v>400</v>
      </c>
      <c r="C46" s="22">
        <f>'[1]Vjetore 2017'!N42</f>
        <v>4</v>
      </c>
      <c r="D46" s="26">
        <f t="shared" si="3"/>
        <v>1</v>
      </c>
      <c r="E46" s="26">
        <f t="shared" si="1"/>
        <v>-99</v>
      </c>
    </row>
    <row r="47" spans="1:5" ht="17.25" thickTop="1" thickBot="1">
      <c r="A47" s="31" t="s">
        <v>193</v>
      </c>
      <c r="B47" s="35"/>
      <c r="C47" s="22">
        <f>'[1]Vjetore 2017'!N43</f>
        <v>72</v>
      </c>
      <c r="D47" s="26"/>
      <c r="E47" s="26"/>
    </row>
    <row r="48" spans="1:5" ht="17.25" thickTop="1" thickBot="1">
      <c r="A48" s="34" t="s">
        <v>194</v>
      </c>
      <c r="B48" s="28">
        <f>SUM(B42:B47)</f>
        <v>1988300</v>
      </c>
      <c r="C48" s="29">
        <f>'[1]Vjetore 2017'!N44</f>
        <v>1267613.82</v>
      </c>
      <c r="D48" s="28">
        <f t="shared" si="3"/>
        <v>63.753649851632055</v>
      </c>
      <c r="E48" s="28">
        <f t="shared" si="1"/>
        <v>-36.246350148367945</v>
      </c>
    </row>
    <row r="49" spans="1:5" ht="17.25" thickTop="1" thickBot="1">
      <c r="A49" s="31" t="s">
        <v>195</v>
      </c>
      <c r="B49" s="26">
        <v>30000</v>
      </c>
      <c r="C49" s="22">
        <f>'[1]Vjetore 2017'!N45</f>
        <v>38116.5</v>
      </c>
      <c r="D49" s="26">
        <f t="shared" si="3"/>
        <v>127.05500000000001</v>
      </c>
      <c r="E49" s="23">
        <f>C49/B49*100-100</f>
        <v>27.055000000000007</v>
      </c>
    </row>
    <row r="50" spans="1:5" ht="17.25" thickTop="1" thickBot="1">
      <c r="A50" s="31" t="s">
        <v>196</v>
      </c>
      <c r="B50" s="26">
        <v>90000</v>
      </c>
      <c r="C50" s="22">
        <f>'[1]Vjetore 2017'!N46</f>
        <v>10395</v>
      </c>
      <c r="D50" s="26">
        <f t="shared" si="3"/>
        <v>11.55</v>
      </c>
      <c r="E50" s="23">
        <f t="shared" si="1"/>
        <v>-88.45</v>
      </c>
    </row>
    <row r="51" spans="1:5" ht="17.25" thickTop="1" thickBot="1">
      <c r="A51" s="31" t="s">
        <v>197</v>
      </c>
      <c r="B51" s="26">
        <v>247</v>
      </c>
      <c r="C51" s="22">
        <f>'[1]Vjetore 2017'!N47</f>
        <v>0</v>
      </c>
      <c r="D51" s="26">
        <f t="shared" si="3"/>
        <v>0</v>
      </c>
      <c r="E51" s="23">
        <f t="shared" si="1"/>
        <v>-100</v>
      </c>
    </row>
    <row r="52" spans="1:5" ht="17.25" thickTop="1" thickBot="1">
      <c r="A52" s="34" t="s">
        <v>198</v>
      </c>
      <c r="B52" s="28">
        <f>SUM(B48:B51)</f>
        <v>2108547</v>
      </c>
      <c r="C52" s="29">
        <f>'[1]Vjetore 2017'!N48</f>
        <v>1316125.32</v>
      </c>
      <c r="D52" s="28">
        <f t="shared" si="3"/>
        <v>62.418590621883219</v>
      </c>
      <c r="E52" s="28">
        <f>C52/B52*100-100</f>
        <v>-37.581409378116781</v>
      </c>
    </row>
    <row r="53" spans="1:5" ht="17.25" thickTop="1" thickBot="1">
      <c r="A53" s="36" t="s">
        <v>199</v>
      </c>
      <c r="B53" s="26"/>
      <c r="C53" s="22">
        <f>'[1]Vjetore 2017'!N49</f>
        <v>58683</v>
      </c>
      <c r="D53" s="26"/>
      <c r="E53" s="23"/>
    </row>
    <row r="54" spans="1:5" ht="17.25" thickTop="1" thickBot="1">
      <c r="A54" s="34" t="s">
        <v>200</v>
      </c>
      <c r="B54" s="28">
        <f>SUM(B52:B53)</f>
        <v>2108547</v>
      </c>
      <c r="C54" s="29">
        <f>'[1]Vjetore 2017'!N50</f>
        <v>1374808.32</v>
      </c>
      <c r="D54" s="28">
        <f t="shared" si="3"/>
        <v>65.201691970821614</v>
      </c>
      <c r="E54" s="28">
        <f>C54/B54*100-100</f>
        <v>-34.798308029178386</v>
      </c>
    </row>
    <row r="55" spans="1:5" ht="15.75" thickTop="1">
      <c r="A55" s="37"/>
      <c r="B55" s="38"/>
      <c r="C55" s="38"/>
      <c r="D55" s="38"/>
      <c r="E55" s="38"/>
    </row>
  </sheetData>
  <mergeCells count="4">
    <mergeCell ref="A2:E2"/>
    <mergeCell ref="D3:E3"/>
    <mergeCell ref="D4:E4"/>
    <mergeCell ref="D5:E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workbookViewId="0">
      <selection activeCell="H4" sqref="H4"/>
    </sheetView>
  </sheetViews>
  <sheetFormatPr defaultRowHeight="15"/>
  <cols>
    <col min="1" max="1" width="54.85546875" customWidth="1"/>
    <col min="2" max="2" width="15.28515625" customWidth="1"/>
    <col min="3" max="3" width="15.140625" customWidth="1"/>
    <col min="4" max="4" width="12" customWidth="1"/>
    <col min="5" max="5" width="13.140625" customWidth="1"/>
  </cols>
  <sheetData>
    <row r="1" spans="1:5" ht="65.25" customHeight="1">
      <c r="A1" s="93" t="s">
        <v>201</v>
      </c>
      <c r="B1" s="93"/>
      <c r="C1" s="93"/>
      <c r="D1" s="93"/>
      <c r="E1" s="93"/>
    </row>
    <row r="2" spans="1:5">
      <c r="A2" s="9" t="s">
        <v>145</v>
      </c>
      <c r="B2" s="10"/>
      <c r="C2" s="10"/>
      <c r="D2" s="93" t="s">
        <v>146</v>
      </c>
      <c r="E2" s="93"/>
    </row>
    <row r="3" spans="1:5">
      <c r="A3" s="9" t="s">
        <v>147</v>
      </c>
      <c r="B3" s="10"/>
      <c r="C3" s="10"/>
      <c r="D3" s="93" t="s">
        <v>148</v>
      </c>
      <c r="E3" s="93"/>
    </row>
    <row r="4" spans="1:5">
      <c r="A4" s="9" t="s">
        <v>149</v>
      </c>
      <c r="B4" s="10"/>
      <c r="C4" s="10"/>
      <c r="D4" s="93" t="s">
        <v>150</v>
      </c>
      <c r="E4" s="93"/>
    </row>
    <row r="5" spans="1:5">
      <c r="A5" s="39" t="s">
        <v>151</v>
      </c>
      <c r="B5" s="40" t="s">
        <v>202</v>
      </c>
      <c r="C5" s="41" t="s">
        <v>153</v>
      </c>
      <c r="D5" s="41" t="s">
        <v>154</v>
      </c>
      <c r="E5" s="41" t="s">
        <v>4</v>
      </c>
    </row>
    <row r="6" spans="1:5">
      <c r="A6" s="42" t="s">
        <v>155</v>
      </c>
      <c r="B6" s="43"/>
      <c r="C6" s="44"/>
      <c r="D6" s="45"/>
      <c r="E6" s="45"/>
    </row>
    <row r="7" spans="1:5" ht="15.75">
      <c r="A7" s="46" t="s">
        <v>156</v>
      </c>
      <c r="B7" s="47">
        <f>'[1]Vjetore 2016'!N4</f>
        <v>20620</v>
      </c>
      <c r="C7" s="48">
        <f>'[1]Vjetore 2017'!N4</f>
        <v>4449</v>
      </c>
      <c r="D7" s="49">
        <f>C7/B7*100</f>
        <v>21.576139670223085</v>
      </c>
      <c r="E7" s="49">
        <f>C7/B7*100-100</f>
        <v>-78.423860329776915</v>
      </c>
    </row>
    <row r="8" spans="1:5" ht="15.75">
      <c r="A8" s="46" t="s">
        <v>157</v>
      </c>
      <c r="B8" s="47">
        <f>'[1]Vjetore 2016'!N5</f>
        <v>2009.5</v>
      </c>
      <c r="C8" s="48">
        <f>'[1]Vjetore 2017'!N5</f>
        <v>3746.5</v>
      </c>
      <c r="D8" s="49">
        <f>C8/B8*100</f>
        <v>186.43941278925104</v>
      </c>
      <c r="E8" s="49">
        <f>C8/B8*100-100</f>
        <v>86.439412789251037</v>
      </c>
    </row>
    <row r="9" spans="1:5" ht="15.75">
      <c r="A9" s="46" t="s">
        <v>158</v>
      </c>
      <c r="B9" s="47">
        <f>'[1]Vjetore 2016'!N6</f>
        <v>658</v>
      </c>
      <c r="C9" s="48">
        <f>'[1]Vjetore 2017'!N6</f>
        <v>1042</v>
      </c>
      <c r="D9" s="49">
        <f>C9/B9*100</f>
        <v>158.35866261398178</v>
      </c>
      <c r="E9" s="49">
        <f>C9/B9*100-100</f>
        <v>58.358662613981778</v>
      </c>
    </row>
    <row r="10" spans="1:5" ht="15.75">
      <c r="A10" s="50" t="s">
        <v>159</v>
      </c>
      <c r="B10" s="47">
        <f>'[1]Vjetore 2016'!N7</f>
        <v>15134</v>
      </c>
      <c r="C10" s="48">
        <f>'[1]Vjetore 2017'!N7</f>
        <v>29448</v>
      </c>
      <c r="D10" s="49">
        <f>C10/B10*100</f>
        <v>194.58173648737943</v>
      </c>
      <c r="E10" s="49">
        <f>C10/B10*100-100</f>
        <v>94.58173648737943</v>
      </c>
    </row>
    <row r="11" spans="1:5" ht="15.75">
      <c r="A11" s="50" t="s">
        <v>160</v>
      </c>
      <c r="B11" s="47">
        <f>'[1]Vjetore 2016'!N8</f>
        <v>4973.75</v>
      </c>
      <c r="C11" s="48">
        <f>'[1]Vjetore 2017'!N8</f>
        <v>4496</v>
      </c>
      <c r="D11" s="49">
        <f>C11/B11*100</f>
        <v>90.394571500376969</v>
      </c>
      <c r="E11" s="49">
        <f>C11/B11*100-100</f>
        <v>-9.6054284996230308</v>
      </c>
    </row>
    <row r="12" spans="1:5" ht="15.75">
      <c r="A12" s="50" t="s">
        <v>161</v>
      </c>
      <c r="B12" s="47">
        <f>'[1]Vjetore 2016'!N9</f>
        <v>0</v>
      </c>
      <c r="C12" s="48">
        <f>'[1]Vjetore 2017'!N9</f>
        <v>3122.05</v>
      </c>
      <c r="D12" s="49"/>
      <c r="E12" s="49"/>
    </row>
    <row r="13" spans="1:5" ht="15.75">
      <c r="A13" s="50" t="s">
        <v>162</v>
      </c>
      <c r="B13" s="47">
        <f>'[1]Vjetore 2016'!N10</f>
        <v>957</v>
      </c>
      <c r="C13" s="48">
        <f>'[1]Vjetore 2017'!N10</f>
        <v>378</v>
      </c>
      <c r="D13" s="49">
        <f>C13/B13*100</f>
        <v>39.498432601880879</v>
      </c>
      <c r="E13" s="49">
        <f>C13/B13*100-100</f>
        <v>-60.501567398119121</v>
      </c>
    </row>
    <row r="14" spans="1:5" ht="15.75">
      <c r="A14" s="50" t="s">
        <v>163</v>
      </c>
      <c r="B14" s="47">
        <f>'[1]Vjetore 2016'!N11</f>
        <v>453.44</v>
      </c>
      <c r="C14" s="48">
        <f>'[1]Vjetore 2017'!N11</f>
        <v>4406</v>
      </c>
      <c r="D14" s="49">
        <f>C14/B14*100</f>
        <v>971.68313338038104</v>
      </c>
      <c r="E14" s="49">
        <f>C14/B14*100-100</f>
        <v>871.68313338038104</v>
      </c>
    </row>
    <row r="15" spans="1:5" ht="15.75">
      <c r="A15" s="51" t="s">
        <v>164</v>
      </c>
      <c r="B15" s="52"/>
      <c r="C15" s="53"/>
      <c r="D15" s="54"/>
      <c r="E15" s="54"/>
    </row>
    <row r="16" spans="1:5" ht="15.75">
      <c r="A16" s="50" t="s">
        <v>165</v>
      </c>
      <c r="B16" s="47">
        <f>'[1]Vjetore 2016'!N13</f>
        <v>180</v>
      </c>
      <c r="C16" s="48">
        <f>'[1]Vjetore 2017'!N13</f>
        <v>0</v>
      </c>
      <c r="D16" s="49"/>
      <c r="E16" s="49"/>
    </row>
    <row r="17" spans="1:5" ht="15.75">
      <c r="A17" s="42" t="s">
        <v>166</v>
      </c>
      <c r="B17" s="52"/>
      <c r="C17" s="53"/>
      <c r="D17" s="54"/>
      <c r="E17" s="54"/>
    </row>
    <row r="18" spans="1:5" ht="15.75">
      <c r="A18" s="55" t="s">
        <v>167</v>
      </c>
      <c r="B18" s="47">
        <f>'[1]Vjetore 2016'!N15</f>
        <v>76720.3</v>
      </c>
      <c r="C18" s="48">
        <f>'[1]Vjetore 2017'!N15</f>
        <v>76935</v>
      </c>
      <c r="D18" s="49">
        <f>C18/B18*100</f>
        <v>100.27984770653919</v>
      </c>
      <c r="E18" s="49">
        <f>C18/B18*100-100</f>
        <v>0.27984770653918645</v>
      </c>
    </row>
    <row r="19" spans="1:5" ht="15.75">
      <c r="A19" s="56" t="s">
        <v>168</v>
      </c>
      <c r="B19" s="47">
        <f>'[1]Vjetore 2016'!N16</f>
        <v>639925.58000000007</v>
      </c>
      <c r="C19" s="48">
        <f>'[1]Vjetore 2017'!N16</f>
        <v>553897.43000000005</v>
      </c>
      <c r="D19" s="49">
        <f>C19/B19*100</f>
        <v>86.556538339973841</v>
      </c>
      <c r="E19" s="49">
        <f>C19/B19*100-100</f>
        <v>-13.443461660026159</v>
      </c>
    </row>
    <row r="20" spans="1:5" ht="15.75">
      <c r="A20" s="51" t="s">
        <v>169</v>
      </c>
      <c r="B20" s="52"/>
      <c r="C20" s="53"/>
      <c r="D20" s="54"/>
      <c r="E20" s="54"/>
    </row>
    <row r="21" spans="1:5" ht="15.75">
      <c r="A21" s="50" t="s">
        <v>170</v>
      </c>
      <c r="B21" s="47">
        <f>'[1]Vjetore 2016'!N18</f>
        <v>0</v>
      </c>
      <c r="C21" s="48">
        <f>'[1]Vjetore 2017'!N18</f>
        <v>0</v>
      </c>
      <c r="D21" s="49"/>
      <c r="E21" s="49"/>
    </row>
    <row r="22" spans="1:5" ht="15.75">
      <c r="A22" s="56" t="s">
        <v>171</v>
      </c>
      <c r="B22" s="47">
        <f>'[1]Vjetore 2016'!N19</f>
        <v>23336.300000000003</v>
      </c>
      <c r="C22" s="48">
        <f>'[1]Vjetore 2017'!N19</f>
        <v>18019.52</v>
      </c>
      <c r="D22" s="49">
        <f>C22/B22*100</f>
        <v>77.216696734272347</v>
      </c>
      <c r="E22" s="49">
        <f>C22/B22*100-100</f>
        <v>-22.783303265727653</v>
      </c>
    </row>
    <row r="23" spans="1:5" ht="15.75">
      <c r="A23" s="42" t="s">
        <v>172</v>
      </c>
      <c r="B23" s="52"/>
      <c r="C23" s="53"/>
      <c r="D23" s="54"/>
      <c r="E23" s="54"/>
    </row>
    <row r="24" spans="1:5" ht="15.75">
      <c r="A24" s="55" t="s">
        <v>173</v>
      </c>
      <c r="B24" s="47">
        <f>'[1]Vjetore 2016'!N21</f>
        <v>0</v>
      </c>
      <c r="C24" s="48">
        <f>'[1]Vjetore 2017'!N21</f>
        <v>1300</v>
      </c>
      <c r="D24" s="49"/>
      <c r="E24" s="49"/>
    </row>
    <row r="25" spans="1:5" ht="15.75">
      <c r="A25" s="50" t="s">
        <v>174</v>
      </c>
      <c r="B25" s="47">
        <f>'[1]Vjetore 2016'!N22</f>
        <v>2525</v>
      </c>
      <c r="C25" s="48">
        <f>'[1]Vjetore 2017'!N22</f>
        <v>3125</v>
      </c>
      <c r="D25" s="49">
        <f>C25/B25*100</f>
        <v>123.76237623762376</v>
      </c>
      <c r="E25" s="49">
        <f>C25/B25*100-100</f>
        <v>23.762376237623755</v>
      </c>
    </row>
    <row r="26" spans="1:5" ht="15.75">
      <c r="A26" s="51" t="s">
        <v>175</v>
      </c>
      <c r="B26" s="52"/>
      <c r="C26" s="53"/>
      <c r="D26" s="54"/>
      <c r="E26" s="54"/>
    </row>
    <row r="27" spans="1:5" ht="15.75">
      <c r="A27" s="57" t="s">
        <v>176</v>
      </c>
      <c r="B27" s="47">
        <f>'[1]Vjetore 2016'!N24</f>
        <v>30141</v>
      </c>
      <c r="C27" s="48">
        <f>'[1]Vjetore 2017'!N24</f>
        <v>29608</v>
      </c>
      <c r="D27" s="49">
        <f>C27/B27*100</f>
        <v>98.231644603695969</v>
      </c>
      <c r="E27" s="49">
        <f>C27/B27*100-100</f>
        <v>-1.768355396304031</v>
      </c>
    </row>
    <row r="28" spans="1:5" ht="15.75">
      <c r="A28" s="50" t="s">
        <v>177</v>
      </c>
      <c r="B28" s="47">
        <f>'[1]Vjetore 2016'!N25</f>
        <v>32918.5</v>
      </c>
      <c r="C28" s="48">
        <f>'[1]Vjetore 2017'!N25</f>
        <v>34340</v>
      </c>
      <c r="D28" s="49">
        <f>C28/B28*100</f>
        <v>104.31824050306059</v>
      </c>
      <c r="E28" s="49">
        <f>C28/B28*100-100</f>
        <v>4.3182405030605935</v>
      </c>
    </row>
    <row r="29" spans="1:5" ht="15.75">
      <c r="A29" s="50" t="s">
        <v>178</v>
      </c>
      <c r="B29" s="47">
        <f>'[1]Vjetore 2016'!N26</f>
        <v>30379</v>
      </c>
      <c r="C29" s="48">
        <f>'[1]Vjetore 2017'!N26</f>
        <v>27505.95</v>
      </c>
      <c r="D29" s="49">
        <f>C29/B29*100</f>
        <v>90.542644590012841</v>
      </c>
      <c r="E29" s="49">
        <f>C29/B29*100-100</f>
        <v>-9.4573554099871586</v>
      </c>
    </row>
    <row r="30" spans="1:5" ht="15.75">
      <c r="A30" s="42" t="s">
        <v>179</v>
      </c>
      <c r="B30" s="52"/>
      <c r="C30" s="53"/>
      <c r="D30" s="54"/>
      <c r="E30" s="54"/>
    </row>
    <row r="31" spans="1:5" ht="15.75">
      <c r="A31" s="50" t="s">
        <v>180</v>
      </c>
      <c r="B31" s="47">
        <f>'[1]Vjetore 2016'!N28</f>
        <v>234632.75999999998</v>
      </c>
      <c r="C31" s="48">
        <f>'[1]Vjetore 2017'!N28</f>
        <v>317982.41000000003</v>
      </c>
      <c r="D31" s="49">
        <f>C31/B31*100</f>
        <v>135.5234494961403</v>
      </c>
      <c r="E31" s="49">
        <f>C31/B31*100-100</f>
        <v>35.523449496140302</v>
      </c>
    </row>
    <row r="32" spans="1:5" ht="15.75">
      <c r="A32" s="50" t="s">
        <v>203</v>
      </c>
      <c r="B32" s="47">
        <f>'[1]Vjetore 2016'!N29</f>
        <v>52774.1</v>
      </c>
      <c r="C32" s="48">
        <f>'[1]Vjetore 2017'!N29</f>
        <v>53293</v>
      </c>
      <c r="D32" s="49">
        <f>C32/B32*100</f>
        <v>100.98324746419172</v>
      </c>
      <c r="E32" s="49">
        <f>C32/B32*100-100</f>
        <v>0.98324746419172016</v>
      </c>
    </row>
    <row r="33" spans="1:5" ht="15.75">
      <c r="A33" s="50" t="s">
        <v>182</v>
      </c>
      <c r="B33" s="47">
        <f>'[1]Vjetore 2016'!N30</f>
        <v>13081.8</v>
      </c>
      <c r="C33" s="48">
        <f>'[1]Vjetore 2017'!N30</f>
        <v>0</v>
      </c>
      <c r="D33" s="49">
        <f>C33/B33*100</f>
        <v>0</v>
      </c>
      <c r="E33" s="49">
        <f>C33/B33*100-100</f>
        <v>-100</v>
      </c>
    </row>
    <row r="34" spans="1:5" ht="15.75">
      <c r="A34" s="50" t="s">
        <v>204</v>
      </c>
      <c r="B34" s="47">
        <f>'[1]Vjetore 2016'!N31</f>
        <v>0</v>
      </c>
      <c r="C34" s="48">
        <f>'[1]Vjetore 2017'!N31</f>
        <v>25064.410000000003</v>
      </c>
      <c r="D34" s="49"/>
      <c r="E34" s="49"/>
    </row>
    <row r="35" spans="1:5" ht="15.75">
      <c r="A35" s="42" t="s">
        <v>184</v>
      </c>
      <c r="B35" s="52"/>
      <c r="C35" s="53"/>
      <c r="D35" s="58"/>
      <c r="E35" s="58"/>
    </row>
    <row r="36" spans="1:5" ht="15.75">
      <c r="A36" s="59" t="s">
        <v>185</v>
      </c>
      <c r="B36" s="47">
        <f>'[1]Vjetore 2016'!N33</f>
        <v>4363.6400000000003</v>
      </c>
      <c r="C36" s="48">
        <f>'[1]Vjetore 2017'!N33</f>
        <v>4329.75</v>
      </c>
      <c r="D36" s="49">
        <f>C36/B36*100</f>
        <v>99.223354813870984</v>
      </c>
      <c r="E36" s="49">
        <f>C36/B36*100-100</f>
        <v>-0.77664518612901645</v>
      </c>
    </row>
    <row r="37" spans="1:5" ht="15.75">
      <c r="A37" s="55" t="s">
        <v>186</v>
      </c>
      <c r="B37" s="47">
        <f>'[1]Vjetore 2016'!N34</f>
        <v>21909.199999999997</v>
      </c>
      <c r="C37" s="48">
        <f>'[1]Vjetore 2017'!N34</f>
        <v>22397.8</v>
      </c>
      <c r="D37" s="49">
        <f>C37/B37*100</f>
        <v>102.23011337702883</v>
      </c>
      <c r="E37" s="49">
        <f>C37/B37*100-100</f>
        <v>2.2301133770288288</v>
      </c>
    </row>
    <row r="38" spans="1:5" ht="15.75">
      <c r="A38" s="51" t="s">
        <v>187</v>
      </c>
      <c r="B38" s="52"/>
      <c r="C38" s="53"/>
      <c r="D38" s="54"/>
      <c r="E38" s="54"/>
    </row>
    <row r="39" spans="1:5" ht="15.75">
      <c r="A39" s="50" t="s">
        <v>188</v>
      </c>
      <c r="B39" s="47">
        <f>'[1]Vjetore 2016'!N36</f>
        <v>311.75</v>
      </c>
      <c r="C39" s="48">
        <f>'[1]Vjetore 2017'!N36</f>
        <v>210</v>
      </c>
      <c r="D39" s="60">
        <f t="shared" ref="D39:D44" si="0">C39/B39*100</f>
        <v>67.361668003207697</v>
      </c>
      <c r="E39" s="49">
        <f t="shared" ref="E39:E44" si="1">C39/B39*100-100</f>
        <v>-32.638331996792303</v>
      </c>
    </row>
    <row r="40" spans="1:5" ht="15.75">
      <c r="A40" s="56" t="s">
        <v>171</v>
      </c>
      <c r="B40" s="47">
        <f>'[1]Vjetore 2016'!N37</f>
        <v>86.4</v>
      </c>
      <c r="C40" s="48">
        <f>'[1]Vjetore 2017'!N37</f>
        <v>0</v>
      </c>
      <c r="D40" s="49">
        <f t="shared" si="0"/>
        <v>0</v>
      </c>
      <c r="E40" s="49">
        <f t="shared" si="1"/>
        <v>-100</v>
      </c>
    </row>
    <row r="41" spans="1:5" ht="15.75">
      <c r="A41" s="61" t="s">
        <v>189</v>
      </c>
      <c r="B41" s="52">
        <f>'[1]Vjetore 2016'!N38</f>
        <v>1208091.02</v>
      </c>
      <c r="C41" s="53">
        <f>'[1]Vjetore 2017'!N38</f>
        <v>1219095.82</v>
      </c>
      <c r="D41" s="54">
        <f t="shared" si="0"/>
        <v>100.91092474141558</v>
      </c>
      <c r="E41" s="54">
        <f t="shared" si="1"/>
        <v>0.91092474141558455</v>
      </c>
    </row>
    <row r="42" spans="1:5" ht="15.75">
      <c r="A42" s="56" t="s">
        <v>190</v>
      </c>
      <c r="B42" s="47">
        <f>'[1]Vjetore 2016'!N39</f>
        <v>18538</v>
      </c>
      <c r="C42" s="48">
        <f>'[1]Vjetore 2017'!N39</f>
        <v>21579</v>
      </c>
      <c r="D42" s="49">
        <f t="shared" si="0"/>
        <v>116.4041428417305</v>
      </c>
      <c r="E42" s="49">
        <f t="shared" si="1"/>
        <v>16.404142841730504</v>
      </c>
    </row>
    <row r="43" spans="1:5" ht="15.75">
      <c r="A43" s="56" t="s">
        <v>191</v>
      </c>
      <c r="B43" s="47">
        <f>'[1]Vjetore 2016'!N40</f>
        <v>28427.599999999999</v>
      </c>
      <c r="C43" s="48">
        <f>'[1]Vjetore 2017'!N40</f>
        <v>24469</v>
      </c>
      <c r="D43" s="49">
        <f t="shared" si="0"/>
        <v>86.074800545948307</v>
      </c>
      <c r="E43" s="49">
        <f t="shared" si="1"/>
        <v>-13.925199454051693</v>
      </c>
    </row>
    <row r="44" spans="1:5" ht="15.75">
      <c r="A44" s="56" t="s">
        <v>192</v>
      </c>
      <c r="B44" s="47">
        <f>'[1]Vjetore 2016'!N41</f>
        <v>5683.5</v>
      </c>
      <c r="C44" s="48">
        <f>'[1]Vjetore 2017'!N41</f>
        <v>2394</v>
      </c>
      <c r="D44" s="49">
        <f t="shared" si="0"/>
        <v>42.121931908155183</v>
      </c>
      <c r="E44" s="49">
        <f t="shared" si="1"/>
        <v>-57.878068091844817</v>
      </c>
    </row>
    <row r="45" spans="1:5" ht="15.75">
      <c r="A45" s="56" t="s">
        <v>171</v>
      </c>
      <c r="B45" s="47">
        <f>'[1]Vjetore 2016'!N42</f>
        <v>0</v>
      </c>
      <c r="C45" s="48">
        <f>'[1]Vjetore 2017'!N42</f>
        <v>4</v>
      </c>
      <c r="D45" s="49"/>
      <c r="E45" s="49"/>
    </row>
    <row r="46" spans="1:5" ht="15.75">
      <c r="A46" s="56" t="s">
        <v>193</v>
      </c>
      <c r="B46" s="47">
        <f>'[1]Vjetore 2016'!N43</f>
        <v>0</v>
      </c>
      <c r="C46" s="48">
        <f>'[1]Vjetore 2017'!N43</f>
        <v>72</v>
      </c>
      <c r="D46" s="49"/>
      <c r="E46" s="49"/>
    </row>
    <row r="47" spans="1:5" ht="15.75">
      <c r="A47" s="61" t="s">
        <v>194</v>
      </c>
      <c r="B47" s="52">
        <f>'[1]Vjetore 2016'!N44</f>
        <v>1260740.1200000001</v>
      </c>
      <c r="C47" s="53">
        <f>'[1]Vjetore 2017'!N44</f>
        <v>1267613.82</v>
      </c>
      <c r="D47" s="54">
        <f>C47/B47*100</f>
        <v>100.54521149053303</v>
      </c>
      <c r="E47" s="54">
        <f>C47/B47*100-100</f>
        <v>0.54521149053303475</v>
      </c>
    </row>
    <row r="48" spans="1:5" ht="15.75">
      <c r="A48" s="56" t="s">
        <v>195</v>
      </c>
      <c r="B48" s="47">
        <f>'[1]Vjetore 2016'!N45</f>
        <v>22859.5</v>
      </c>
      <c r="C48" s="48">
        <f>'[1]Vjetore 2017'!N45</f>
        <v>38116.5</v>
      </c>
      <c r="D48" s="49">
        <f>C48/B48*100</f>
        <v>166.74249218049388</v>
      </c>
      <c r="E48" s="62">
        <f>C48/B48*100-100</f>
        <v>66.742492180493883</v>
      </c>
    </row>
    <row r="49" spans="1:5" ht="15.75">
      <c r="A49" s="56" t="s">
        <v>196</v>
      </c>
      <c r="B49" s="47">
        <f>'[1]Vjetore 2016'!N46</f>
        <v>40125</v>
      </c>
      <c r="C49" s="48">
        <f>'[1]Vjetore 2017'!N46</f>
        <v>10395</v>
      </c>
      <c r="D49" s="49">
        <f>C49/B49*100</f>
        <v>25.906542056074766</v>
      </c>
      <c r="E49" s="62">
        <f>C49/B49*100-100</f>
        <v>-74.09345794392523</v>
      </c>
    </row>
    <row r="50" spans="1:5" ht="15.75">
      <c r="A50" s="56" t="s">
        <v>197</v>
      </c>
      <c r="B50" s="47">
        <f>'[1]Vjetore 2016'!N47</f>
        <v>0</v>
      </c>
      <c r="C50" s="48">
        <f>'[1]Vjetore 2017'!N47</f>
        <v>0</v>
      </c>
      <c r="D50" s="49"/>
      <c r="E50" s="63"/>
    </row>
    <row r="51" spans="1:5" ht="15.75">
      <c r="A51" s="61" t="s">
        <v>198</v>
      </c>
      <c r="B51" s="52">
        <f>'[1]Vjetore 2016'!N48</f>
        <v>1323724.6200000001</v>
      </c>
      <c r="C51" s="53">
        <f>'[1]Vjetore 2017'!N48</f>
        <v>1316125.32</v>
      </c>
      <c r="D51" s="54">
        <f>C51/B51*100</f>
        <v>99.425915338796074</v>
      </c>
      <c r="E51" s="54">
        <f>C51/B51*100-100</f>
        <v>-0.57408466120392632</v>
      </c>
    </row>
    <row r="52" spans="1:5" ht="15.75">
      <c r="A52" s="56" t="s">
        <v>199</v>
      </c>
      <c r="B52" s="47">
        <f>'[1]Vjetore 2016'!N49</f>
        <v>75515</v>
      </c>
      <c r="C52" s="48">
        <f>'[1]Vjetore 2017'!N49</f>
        <v>58683</v>
      </c>
      <c r="D52" s="49">
        <f>C52/B52*100</f>
        <v>77.710388664503739</v>
      </c>
      <c r="E52" s="49">
        <f>C52/B52*100-100</f>
        <v>-22.289611335496261</v>
      </c>
    </row>
    <row r="53" spans="1:5" ht="15.75">
      <c r="A53" s="61" t="s">
        <v>200</v>
      </c>
      <c r="B53" s="52">
        <f>'[1]Vjetore 2016'!N50</f>
        <v>1399239.62</v>
      </c>
      <c r="C53" s="53">
        <f>'[1]Vjetore 2017'!N50</f>
        <v>1374808.32</v>
      </c>
      <c r="D53" s="54">
        <f>C53/B53*100</f>
        <v>98.253958818004307</v>
      </c>
      <c r="E53" s="54">
        <f>C53/B53*100-100</f>
        <v>-1.7460411819956931</v>
      </c>
    </row>
    <row r="54" spans="1:5">
      <c r="A54" s="64"/>
      <c r="B54" s="65"/>
      <c r="C54" s="65"/>
      <c r="D54" s="65"/>
      <c r="E54" s="65"/>
    </row>
  </sheetData>
  <mergeCells count="4">
    <mergeCell ref="A1:E1"/>
    <mergeCell ref="D2:E2"/>
    <mergeCell ref="D3:E3"/>
    <mergeCell ref="D4:E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Qendresa Jashanica</cp:lastModifiedBy>
  <dcterms:created xsi:type="dcterms:W3CDTF">2018-02-22T09:00:12Z</dcterms:created>
  <dcterms:modified xsi:type="dcterms:W3CDTF">2019-11-19T12:41:35Z</dcterms:modified>
</cp:coreProperties>
</file>