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4.xml" ContentType="application/vnd.openxmlformats-officedocument.spreadsheetml.comments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6440" tabRatio="770"/>
  </bookViews>
  <sheets>
    <sheet name="Tabela 4.1" sheetId="1" r:id="rId1"/>
    <sheet name="Auditorët e Brendshëm" sheetId="6" state="hidden" r:id="rId2"/>
    <sheet name="Kuvendi Komunal" sheetId="7" state="hidden" r:id="rId3"/>
    <sheet name="Administrata" sheetId="8" state="hidden" r:id="rId4"/>
    <sheet name="Çështjet Gjinore" sheetId="9" state="hidden" r:id="rId5"/>
    <sheet name="Integrimet Evropiane" sheetId="10" state="hidden" r:id="rId6"/>
    <sheet name="Inspeksioni" sheetId="11" state="hidden" r:id="rId7"/>
    <sheet name="Prokurimi" sheetId="12" state="hidden" r:id="rId8"/>
    <sheet name="Buxhet dhe Financa" sheetId="13" state="hidden" r:id="rId9"/>
    <sheet name="Zjarrfikësit" sheetId="14" state="hidden" r:id="rId10"/>
    <sheet name="Menaxhimi Fatkeqësive Natyrore" sheetId="15" state="hidden" r:id="rId11"/>
    <sheet name="ZLKK" sheetId="16" state="hidden" r:id="rId12"/>
    <sheet name="Bujqësi" sheetId="17" state="hidden" r:id="rId13"/>
    <sheet name="Pylltari dhe Inspeksion" sheetId="18" state="hidden" r:id="rId14"/>
  </sheets>
  <definedNames>
    <definedName name="_xlnm.Print_Area" localSheetId="3">Administrata!$A$1:$L$186</definedName>
    <definedName name="_xlnm.Print_Area" localSheetId="1">'Auditorët e Brendshëm'!$A$1:$L$186</definedName>
    <definedName name="_xlnm.Print_Area" localSheetId="12">Bujqësi!$A$1:$L$186</definedName>
    <definedName name="_xlnm.Print_Area" localSheetId="8">'Buxhet dhe Financa'!$A$1:$L$186</definedName>
    <definedName name="_xlnm.Print_Area" localSheetId="4">'Çështjet Gjinore'!$A$1:$L$186</definedName>
    <definedName name="_xlnm.Print_Area" localSheetId="6">Inspeksioni!$A$1:$L$186</definedName>
    <definedName name="_xlnm.Print_Area" localSheetId="5">'Integrimet Evropiane'!$A$1:$L$186</definedName>
    <definedName name="_xlnm.Print_Area" localSheetId="2">'Kuvendi Komunal'!$A$1:$L$186</definedName>
    <definedName name="_xlnm.Print_Area" localSheetId="10">'Menaxhimi Fatkeqësive Natyrore'!$A$1:$L$186</definedName>
    <definedName name="_xlnm.Print_Area" localSheetId="7">Prokurimi!$A$1:$L$186</definedName>
    <definedName name="_xlnm.Print_Area" localSheetId="13">'Pylltari dhe Inspeksion'!$A$1:$L$186</definedName>
    <definedName name="_xlnm.Print_Area" localSheetId="0">'Tabela 4.1'!$A$1:$K$153</definedName>
    <definedName name="_xlnm.Print_Area" localSheetId="9">Zjarrfikësit!$A$1:$L$186</definedName>
    <definedName name="_xlnm.Print_Area" localSheetId="11">ZLKK!$A$1:$L$186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7" i="1" l="1"/>
  <c r="K149" i="1"/>
  <c r="K148" i="1"/>
  <c r="J84" i="1"/>
  <c r="J80" i="1" s="1"/>
  <c r="F140" i="1"/>
  <c r="G145" i="1"/>
  <c r="K145" i="1" s="1"/>
  <c r="I74" i="1"/>
  <c r="F6" i="1"/>
  <c r="F8" i="1"/>
  <c r="F5" i="1"/>
  <c r="J54" i="1"/>
  <c r="G29" i="1"/>
  <c r="G8" i="1" s="1"/>
  <c r="J29" i="1"/>
  <c r="G84" i="1"/>
  <c r="J140" i="1"/>
  <c r="J136" i="1" s="1"/>
  <c r="G140" i="1"/>
  <c r="G136" i="1" s="1"/>
  <c r="F136" i="1"/>
  <c r="G135" i="1"/>
  <c r="F141" i="1"/>
  <c r="G120" i="1"/>
  <c r="G80" i="1"/>
  <c r="J74" i="1"/>
  <c r="I8" i="1"/>
  <c r="H8" i="1"/>
  <c r="J6" i="1"/>
  <c r="I6" i="1"/>
  <c r="H6" i="1"/>
  <c r="G6" i="1"/>
  <c r="J9" i="1"/>
  <c r="I9" i="1"/>
  <c r="H9" i="1"/>
  <c r="G9" i="1"/>
  <c r="F9" i="1"/>
  <c r="K105" i="1"/>
  <c r="J100" i="1"/>
  <c r="I100" i="1"/>
  <c r="H100" i="1"/>
  <c r="G100" i="1"/>
  <c r="F100" i="1"/>
  <c r="J7" i="1"/>
  <c r="J4" i="1" s="1"/>
  <c r="I7" i="1"/>
  <c r="H7" i="1"/>
  <c r="G7" i="1"/>
  <c r="F7" i="1"/>
  <c r="G50" i="1"/>
  <c r="J5" i="1"/>
  <c r="I5" i="1"/>
  <c r="H5" i="1"/>
  <c r="G5" i="1"/>
  <c r="J10" i="1"/>
  <c r="J15" i="1"/>
  <c r="J20" i="1"/>
  <c r="J30" i="1"/>
  <c r="J35" i="1"/>
  <c r="J40" i="1"/>
  <c r="J45" i="1"/>
  <c r="J55" i="1"/>
  <c r="J60" i="1"/>
  <c r="J65" i="1"/>
  <c r="J70" i="1"/>
  <c r="J75" i="1"/>
  <c r="J85" i="1"/>
  <c r="J90" i="1"/>
  <c r="J95" i="1"/>
  <c r="J106" i="1"/>
  <c r="J111" i="1"/>
  <c r="J116" i="1"/>
  <c r="J121" i="1"/>
  <c r="J126" i="1"/>
  <c r="J131" i="1"/>
  <c r="J141" i="1"/>
  <c r="I10" i="1"/>
  <c r="I15" i="1"/>
  <c r="I20" i="1"/>
  <c r="I25" i="1"/>
  <c r="I30" i="1"/>
  <c r="I35" i="1"/>
  <c r="I40" i="1"/>
  <c r="I45" i="1"/>
  <c r="I50" i="1"/>
  <c r="I55" i="1"/>
  <c r="I60" i="1"/>
  <c r="I65" i="1"/>
  <c r="I75" i="1"/>
  <c r="I80" i="1"/>
  <c r="I85" i="1"/>
  <c r="I90" i="1"/>
  <c r="I95" i="1"/>
  <c r="I106" i="1"/>
  <c r="I111" i="1"/>
  <c r="I116" i="1"/>
  <c r="I121" i="1"/>
  <c r="I126" i="1"/>
  <c r="I131" i="1"/>
  <c r="I136" i="1"/>
  <c r="I141" i="1"/>
  <c r="H10" i="1"/>
  <c r="H15" i="1"/>
  <c r="H20" i="1"/>
  <c r="H25" i="1"/>
  <c r="H30" i="1"/>
  <c r="H35" i="1"/>
  <c r="H40" i="1"/>
  <c r="H45" i="1"/>
  <c r="H50" i="1"/>
  <c r="H55" i="1"/>
  <c r="H60" i="1"/>
  <c r="H65" i="1"/>
  <c r="H70" i="1"/>
  <c r="H75" i="1"/>
  <c r="H80" i="1"/>
  <c r="H85" i="1"/>
  <c r="H90" i="1"/>
  <c r="H95" i="1"/>
  <c r="H106" i="1"/>
  <c r="H111" i="1"/>
  <c r="H116" i="1"/>
  <c r="H121" i="1"/>
  <c r="H126" i="1"/>
  <c r="H131" i="1"/>
  <c r="H136" i="1"/>
  <c r="H141" i="1"/>
  <c r="G10" i="1"/>
  <c r="G15" i="1"/>
  <c r="G20" i="1"/>
  <c r="G25" i="1"/>
  <c r="G30" i="1"/>
  <c r="G35" i="1"/>
  <c r="G40" i="1"/>
  <c r="G45" i="1"/>
  <c r="G55" i="1"/>
  <c r="G60" i="1"/>
  <c r="G65" i="1"/>
  <c r="G70" i="1"/>
  <c r="G75" i="1"/>
  <c r="G85" i="1"/>
  <c r="G90" i="1"/>
  <c r="G95" i="1"/>
  <c r="G106" i="1"/>
  <c r="G111" i="1"/>
  <c r="G116" i="1"/>
  <c r="G121" i="1"/>
  <c r="G126" i="1"/>
  <c r="G131" i="1"/>
  <c r="F10" i="1"/>
  <c r="F15" i="1"/>
  <c r="F20" i="1"/>
  <c r="F25" i="1"/>
  <c r="F30" i="1"/>
  <c r="F35" i="1"/>
  <c r="F40" i="1"/>
  <c r="F45" i="1"/>
  <c r="F50" i="1"/>
  <c r="F55" i="1"/>
  <c r="F60" i="1"/>
  <c r="F65" i="1"/>
  <c r="F70" i="1"/>
  <c r="F75" i="1"/>
  <c r="F80" i="1"/>
  <c r="F85" i="1"/>
  <c r="F90" i="1"/>
  <c r="F95" i="1"/>
  <c r="F106" i="1"/>
  <c r="F111" i="1"/>
  <c r="F116" i="1"/>
  <c r="F121" i="1"/>
  <c r="F126" i="1"/>
  <c r="F131" i="1"/>
  <c r="K135" i="1"/>
  <c r="K133" i="1"/>
  <c r="K130" i="1"/>
  <c r="K128" i="1"/>
  <c r="K125" i="1"/>
  <c r="K120" i="1"/>
  <c r="K114" i="1"/>
  <c r="K109" i="1"/>
  <c r="K104" i="1"/>
  <c r="K99" i="1"/>
  <c r="K98" i="1"/>
  <c r="K94" i="1"/>
  <c r="K93" i="1"/>
  <c r="K89" i="1"/>
  <c r="K88" i="1"/>
  <c r="K79" i="1"/>
  <c r="K78" i="1"/>
  <c r="K74" i="1"/>
  <c r="K69" i="1"/>
  <c r="K68" i="1"/>
  <c r="K64" i="1"/>
  <c r="K59" i="1"/>
  <c r="K58" i="1"/>
  <c r="K49" i="1"/>
  <c r="K48" i="1"/>
  <c r="K47" i="1"/>
  <c r="K46" i="1"/>
  <c r="K44" i="1"/>
  <c r="K39" i="1"/>
  <c r="K34" i="1"/>
  <c r="K24" i="1"/>
  <c r="K23" i="1"/>
  <c r="K19" i="1"/>
  <c r="K18" i="1"/>
  <c r="K14" i="1"/>
  <c r="K13" i="1"/>
  <c r="K137" i="1"/>
  <c r="K143" i="1"/>
  <c r="K144" i="1"/>
  <c r="K142" i="1"/>
  <c r="K115" i="1"/>
  <c r="K113" i="1"/>
  <c r="K112" i="1"/>
  <c r="E111" i="1"/>
  <c r="J8" i="1" l="1"/>
  <c r="K8" i="1" s="1"/>
  <c r="G141" i="1"/>
  <c r="I4" i="1"/>
  <c r="H4" i="1"/>
  <c r="F4" i="1"/>
  <c r="K6" i="1"/>
  <c r="G4" i="1"/>
  <c r="J25" i="1"/>
  <c r="I70" i="1"/>
  <c r="K9" i="1"/>
  <c r="K140" i="1"/>
  <c r="K54" i="1"/>
  <c r="K29" i="1"/>
  <c r="J50" i="1"/>
  <c r="K84" i="1"/>
  <c r="K141" i="1"/>
  <c r="K111" i="1"/>
  <c r="K45" i="1"/>
  <c r="E9" i="18"/>
  <c r="H9" i="18"/>
  <c r="H177" i="18" s="1"/>
  <c r="K9" i="18"/>
  <c r="F10" i="18"/>
  <c r="I10" i="18"/>
  <c r="L10" i="18"/>
  <c r="P10" i="18"/>
  <c r="F11" i="18"/>
  <c r="I11" i="18"/>
  <c r="L11" i="18"/>
  <c r="F12" i="18"/>
  <c r="I12" i="18"/>
  <c r="L12" i="18"/>
  <c r="F13" i="18"/>
  <c r="I13" i="18"/>
  <c r="L13" i="18"/>
  <c r="F14" i="18"/>
  <c r="I14" i="18"/>
  <c r="L14" i="18"/>
  <c r="F15" i="18"/>
  <c r="I15" i="18"/>
  <c r="L15" i="18"/>
  <c r="F16" i="18"/>
  <c r="I16" i="18"/>
  <c r="L16" i="18"/>
  <c r="F17" i="18"/>
  <c r="I17" i="18"/>
  <c r="L17" i="18"/>
  <c r="F18" i="18"/>
  <c r="I18" i="18"/>
  <c r="L18" i="18"/>
  <c r="F19" i="18"/>
  <c r="I19" i="18"/>
  <c r="L19" i="18"/>
  <c r="F20" i="18"/>
  <c r="I20" i="18"/>
  <c r="L20" i="18"/>
  <c r="N20" i="18"/>
  <c r="O20" i="18"/>
  <c r="O10" i="18" s="1"/>
  <c r="P20" i="18"/>
  <c r="D21" i="18"/>
  <c r="D9" i="18" s="1"/>
  <c r="F21" i="18"/>
  <c r="G21" i="18"/>
  <c r="G9" i="18" s="1"/>
  <c r="G177" i="18" s="1"/>
  <c r="J21" i="18"/>
  <c r="L21" i="18" s="1"/>
  <c r="N21" i="18"/>
  <c r="O21" i="18"/>
  <c r="P21" i="18"/>
  <c r="F22" i="18"/>
  <c r="I22" i="18"/>
  <c r="L22" i="18"/>
  <c r="F23" i="18"/>
  <c r="I23" i="18"/>
  <c r="L23" i="18"/>
  <c r="D24" i="18"/>
  <c r="E24" i="18"/>
  <c r="G24" i="18"/>
  <c r="H24" i="18"/>
  <c r="J24" i="18"/>
  <c r="K24" i="18"/>
  <c r="F25" i="18"/>
  <c r="I25" i="18"/>
  <c r="L25" i="18"/>
  <c r="F26" i="18"/>
  <c r="I26" i="18"/>
  <c r="L26" i="18"/>
  <c r="F27" i="18"/>
  <c r="I27" i="18"/>
  <c r="L27" i="18"/>
  <c r="F28" i="18"/>
  <c r="I28" i="18"/>
  <c r="L28" i="18"/>
  <c r="F29" i="18"/>
  <c r="I29" i="18"/>
  <c r="L29" i="18"/>
  <c r="F30" i="18"/>
  <c r="I30" i="18"/>
  <c r="L30" i="18"/>
  <c r="F31" i="18"/>
  <c r="I31" i="18"/>
  <c r="L31" i="18"/>
  <c r="F32" i="18"/>
  <c r="I32" i="18"/>
  <c r="L32" i="18"/>
  <c r="F33" i="18"/>
  <c r="I33" i="18"/>
  <c r="L33" i="18"/>
  <c r="F34" i="18"/>
  <c r="I34" i="18"/>
  <c r="L34" i="18"/>
  <c r="F35" i="18"/>
  <c r="I35" i="18"/>
  <c r="L35" i="18"/>
  <c r="F36" i="18"/>
  <c r="I36" i="18"/>
  <c r="L36" i="18"/>
  <c r="F37" i="18"/>
  <c r="I37" i="18"/>
  <c r="L37" i="18"/>
  <c r="F38" i="18"/>
  <c r="I38" i="18"/>
  <c r="L38" i="18"/>
  <c r="F39" i="18"/>
  <c r="I39" i="18"/>
  <c r="L39" i="18"/>
  <c r="F40" i="18"/>
  <c r="I40" i="18"/>
  <c r="L40" i="18"/>
  <c r="F41" i="18"/>
  <c r="I41" i="18"/>
  <c r="L41" i="18"/>
  <c r="F42" i="18"/>
  <c r="I42" i="18"/>
  <c r="L42" i="18"/>
  <c r="F43" i="18"/>
  <c r="I43" i="18"/>
  <c r="L43" i="18"/>
  <c r="F44" i="18"/>
  <c r="I44" i="18"/>
  <c r="L44" i="18"/>
  <c r="F45" i="18"/>
  <c r="I45" i="18"/>
  <c r="L45" i="18"/>
  <c r="F46" i="18"/>
  <c r="I46" i="18"/>
  <c r="L46" i="18"/>
  <c r="F47" i="18"/>
  <c r="I47" i="18"/>
  <c r="L47" i="18"/>
  <c r="F48" i="18"/>
  <c r="I48" i="18"/>
  <c r="L48" i="18"/>
  <c r="F49" i="18"/>
  <c r="I49" i="18"/>
  <c r="L49" i="18"/>
  <c r="F50" i="18"/>
  <c r="I50" i="18"/>
  <c r="L50" i="18"/>
  <c r="F51" i="18"/>
  <c r="I51" i="18"/>
  <c r="L51" i="18"/>
  <c r="F52" i="18"/>
  <c r="I52" i="18"/>
  <c r="L52" i="18"/>
  <c r="F53" i="18"/>
  <c r="I53" i="18"/>
  <c r="L53" i="18"/>
  <c r="F54" i="18"/>
  <c r="I54" i="18"/>
  <c r="L54" i="18"/>
  <c r="F55" i="18"/>
  <c r="I55" i="18"/>
  <c r="L55" i="18"/>
  <c r="F56" i="18"/>
  <c r="I56" i="18"/>
  <c r="L56" i="18"/>
  <c r="F57" i="18"/>
  <c r="I57" i="18"/>
  <c r="L57" i="18"/>
  <c r="F58" i="18"/>
  <c r="I58" i="18"/>
  <c r="L58" i="18"/>
  <c r="F59" i="18"/>
  <c r="I59" i="18"/>
  <c r="L59" i="18"/>
  <c r="F60" i="18"/>
  <c r="I60" i="18"/>
  <c r="L60" i="18"/>
  <c r="F61" i="18"/>
  <c r="I61" i="18"/>
  <c r="L61" i="18"/>
  <c r="F62" i="18"/>
  <c r="I62" i="18"/>
  <c r="L62" i="18"/>
  <c r="F63" i="18"/>
  <c r="I63" i="18"/>
  <c r="L63" i="18"/>
  <c r="F64" i="18"/>
  <c r="I64" i="18"/>
  <c r="L64" i="18"/>
  <c r="F65" i="18"/>
  <c r="I65" i="18"/>
  <c r="L65" i="18"/>
  <c r="F66" i="18"/>
  <c r="I66" i="18"/>
  <c r="L66" i="18"/>
  <c r="F67" i="18"/>
  <c r="I67" i="18"/>
  <c r="L67" i="18"/>
  <c r="F68" i="18"/>
  <c r="I68" i="18"/>
  <c r="L68" i="18"/>
  <c r="F69" i="18"/>
  <c r="I69" i="18"/>
  <c r="L69" i="18"/>
  <c r="F70" i="18"/>
  <c r="I70" i="18"/>
  <c r="L70" i="18"/>
  <c r="F71" i="18"/>
  <c r="I71" i="18"/>
  <c r="L71" i="18"/>
  <c r="F72" i="18"/>
  <c r="I72" i="18"/>
  <c r="L72" i="18"/>
  <c r="F73" i="18"/>
  <c r="I73" i="18"/>
  <c r="L73" i="18"/>
  <c r="F74" i="18"/>
  <c r="I74" i="18"/>
  <c r="L74" i="18"/>
  <c r="F75" i="18"/>
  <c r="I75" i="18"/>
  <c r="L75" i="18"/>
  <c r="F76" i="18"/>
  <c r="I76" i="18"/>
  <c r="L76" i="18"/>
  <c r="F77" i="18"/>
  <c r="I77" i="18"/>
  <c r="L77" i="18"/>
  <c r="F78" i="18"/>
  <c r="I78" i="18"/>
  <c r="L78" i="18"/>
  <c r="F79" i="18"/>
  <c r="I79" i="18"/>
  <c r="L79" i="18"/>
  <c r="F80" i="18"/>
  <c r="I80" i="18"/>
  <c r="L80" i="18"/>
  <c r="F81" i="18"/>
  <c r="I81" i="18"/>
  <c r="L81" i="18"/>
  <c r="F82" i="18"/>
  <c r="I82" i="18"/>
  <c r="L82" i="18"/>
  <c r="F83" i="18"/>
  <c r="I83" i="18"/>
  <c r="L83" i="18"/>
  <c r="F84" i="18"/>
  <c r="I84" i="18"/>
  <c r="L84" i="18"/>
  <c r="F85" i="18"/>
  <c r="I85" i="18"/>
  <c r="L85" i="18"/>
  <c r="F86" i="18"/>
  <c r="I86" i="18"/>
  <c r="L86" i="18"/>
  <c r="F87" i="18"/>
  <c r="I87" i="18"/>
  <c r="L87" i="18"/>
  <c r="F88" i="18"/>
  <c r="I88" i="18"/>
  <c r="L88" i="18"/>
  <c r="F89" i="18"/>
  <c r="I89" i="18"/>
  <c r="L89" i="18"/>
  <c r="F90" i="18"/>
  <c r="I90" i="18"/>
  <c r="L90" i="18"/>
  <c r="F91" i="18"/>
  <c r="I91" i="18"/>
  <c r="L91" i="18"/>
  <c r="F92" i="18"/>
  <c r="I92" i="18"/>
  <c r="L92" i="18"/>
  <c r="F93" i="18"/>
  <c r="I93" i="18"/>
  <c r="L93" i="18"/>
  <c r="F94" i="18"/>
  <c r="I94" i="18"/>
  <c r="L94" i="18"/>
  <c r="F95" i="18"/>
  <c r="I95" i="18"/>
  <c r="L95" i="18"/>
  <c r="F96" i="18"/>
  <c r="I96" i="18"/>
  <c r="L96" i="18"/>
  <c r="F97" i="18"/>
  <c r="I97" i="18"/>
  <c r="L97" i="18"/>
  <c r="F98" i="18"/>
  <c r="I98" i="18"/>
  <c r="L98" i="18"/>
  <c r="F99" i="18"/>
  <c r="I99" i="18"/>
  <c r="L99" i="18"/>
  <c r="F100" i="18"/>
  <c r="I100" i="18"/>
  <c r="L100" i="18"/>
  <c r="F101" i="18"/>
  <c r="I101" i="18"/>
  <c r="L101" i="18"/>
  <c r="F102" i="18"/>
  <c r="I102" i="18"/>
  <c r="L102" i="18"/>
  <c r="F103" i="18"/>
  <c r="I103" i="18"/>
  <c r="L103" i="18"/>
  <c r="F104" i="18"/>
  <c r="I104" i="18"/>
  <c r="L104" i="18"/>
  <c r="F105" i="18"/>
  <c r="I105" i="18"/>
  <c r="L105" i="18"/>
  <c r="F106" i="18"/>
  <c r="I106" i="18"/>
  <c r="L106" i="18"/>
  <c r="F107" i="18"/>
  <c r="I107" i="18"/>
  <c r="L107" i="18"/>
  <c r="F108" i="18"/>
  <c r="I108" i="18"/>
  <c r="L108" i="18"/>
  <c r="F109" i="18"/>
  <c r="I109" i="18"/>
  <c r="L109" i="18"/>
  <c r="F110" i="18"/>
  <c r="I110" i="18"/>
  <c r="L110" i="18"/>
  <c r="F111" i="18"/>
  <c r="I111" i="18"/>
  <c r="L111" i="18"/>
  <c r="D112" i="18"/>
  <c r="E112" i="18"/>
  <c r="G112" i="18"/>
  <c r="H112" i="18"/>
  <c r="J112" i="18"/>
  <c r="K112" i="18"/>
  <c r="F113" i="18"/>
  <c r="I113" i="18"/>
  <c r="L113" i="18"/>
  <c r="F114" i="18"/>
  <c r="I114" i="18"/>
  <c r="I112" i="18" s="1"/>
  <c r="L114" i="18"/>
  <c r="F115" i="18"/>
  <c r="I115" i="18"/>
  <c r="L115" i="18"/>
  <c r="L112" i="18" s="1"/>
  <c r="F116" i="18"/>
  <c r="I116" i="18"/>
  <c r="L116" i="18"/>
  <c r="F117" i="18"/>
  <c r="I117" i="18"/>
  <c r="L117" i="18"/>
  <c r="F118" i="18"/>
  <c r="I118" i="18"/>
  <c r="L118" i="18"/>
  <c r="D119" i="18"/>
  <c r="E119" i="18"/>
  <c r="G119" i="18"/>
  <c r="H119" i="18"/>
  <c r="J119" i="18"/>
  <c r="K119" i="18"/>
  <c r="F120" i="18"/>
  <c r="I120" i="18"/>
  <c r="L120" i="18"/>
  <c r="F121" i="18"/>
  <c r="I121" i="18"/>
  <c r="L121" i="18"/>
  <c r="F122" i="18"/>
  <c r="I122" i="18"/>
  <c r="L122" i="18"/>
  <c r="F123" i="18"/>
  <c r="I123" i="18"/>
  <c r="L123" i="18"/>
  <c r="F124" i="18"/>
  <c r="I124" i="18"/>
  <c r="L124" i="18"/>
  <c r="F125" i="18"/>
  <c r="I125" i="18"/>
  <c r="L125" i="18"/>
  <c r="F126" i="18"/>
  <c r="I126" i="18"/>
  <c r="L126" i="18"/>
  <c r="F127" i="18"/>
  <c r="I127" i="18"/>
  <c r="L127" i="18"/>
  <c r="F128" i="18"/>
  <c r="I128" i="18"/>
  <c r="L128" i="18"/>
  <c r="F129" i="18"/>
  <c r="I129" i="18"/>
  <c r="L129" i="18"/>
  <c r="F130" i="18"/>
  <c r="I130" i="18"/>
  <c r="L130" i="18"/>
  <c r="F131" i="18"/>
  <c r="I131" i="18"/>
  <c r="L131" i="18"/>
  <c r="D132" i="18"/>
  <c r="E132" i="18"/>
  <c r="G132" i="18"/>
  <c r="H132" i="18"/>
  <c r="J132" i="18"/>
  <c r="K132" i="18"/>
  <c r="F133" i="18"/>
  <c r="I133" i="18"/>
  <c r="L133" i="18"/>
  <c r="F134" i="18"/>
  <c r="I134" i="18"/>
  <c r="L134" i="18"/>
  <c r="F135" i="18"/>
  <c r="I135" i="18"/>
  <c r="L135" i="18"/>
  <c r="F136" i="18"/>
  <c r="I136" i="18"/>
  <c r="L136" i="18"/>
  <c r="F137" i="18"/>
  <c r="I137" i="18"/>
  <c r="L137" i="18"/>
  <c r="F138" i="18"/>
  <c r="I138" i="18"/>
  <c r="L138" i="18"/>
  <c r="F139" i="18"/>
  <c r="I139" i="18"/>
  <c r="L139" i="18"/>
  <c r="F140" i="18"/>
  <c r="I140" i="18"/>
  <c r="L140" i="18"/>
  <c r="F141" i="18"/>
  <c r="I141" i="18"/>
  <c r="L141" i="18"/>
  <c r="F142" i="18"/>
  <c r="I142" i="18"/>
  <c r="L142" i="18"/>
  <c r="F143" i="18"/>
  <c r="I143" i="18"/>
  <c r="L143" i="18"/>
  <c r="F144" i="18"/>
  <c r="I144" i="18"/>
  <c r="L144" i="18"/>
  <c r="F145" i="18"/>
  <c r="I145" i="18"/>
  <c r="L145" i="18"/>
  <c r="F146" i="18"/>
  <c r="I146" i="18"/>
  <c r="L146" i="18"/>
  <c r="F147" i="18"/>
  <c r="I147" i="18"/>
  <c r="L147" i="18"/>
  <c r="F148" i="18"/>
  <c r="I148" i="18"/>
  <c r="L148" i="18"/>
  <c r="F149" i="18"/>
  <c r="I149" i="18"/>
  <c r="L149" i="18"/>
  <c r="F150" i="18"/>
  <c r="I150" i="18"/>
  <c r="L150" i="18"/>
  <c r="F151" i="18"/>
  <c r="I151" i="18"/>
  <c r="L151" i="18"/>
  <c r="F152" i="18"/>
  <c r="I152" i="18"/>
  <c r="L152" i="18"/>
  <c r="F153" i="18"/>
  <c r="I153" i="18"/>
  <c r="L153" i="18"/>
  <c r="F154" i="18"/>
  <c r="I154" i="18"/>
  <c r="L154" i="18"/>
  <c r="F155" i="18"/>
  <c r="I155" i="18"/>
  <c r="L155" i="18"/>
  <c r="F156" i="18"/>
  <c r="I156" i="18"/>
  <c r="L156" i="18"/>
  <c r="F157" i="18"/>
  <c r="I157" i="18"/>
  <c r="L157" i="18"/>
  <c r="F158" i="18"/>
  <c r="I158" i="18"/>
  <c r="L158" i="18"/>
  <c r="F159" i="18"/>
  <c r="I159" i="18"/>
  <c r="L159" i="18"/>
  <c r="F160" i="18"/>
  <c r="I160" i="18"/>
  <c r="L160" i="18"/>
  <c r="F161" i="18"/>
  <c r="I161" i="18"/>
  <c r="L161" i="18"/>
  <c r="F162" i="18"/>
  <c r="I162" i="18"/>
  <c r="L162" i="18"/>
  <c r="F163" i="18"/>
  <c r="I163" i="18"/>
  <c r="L163" i="18"/>
  <c r="F164" i="18"/>
  <c r="I164" i="18"/>
  <c r="L164" i="18"/>
  <c r="F165" i="18"/>
  <c r="I165" i="18"/>
  <c r="L165" i="18"/>
  <c r="F166" i="18"/>
  <c r="I166" i="18"/>
  <c r="L166" i="18"/>
  <c r="F167" i="18"/>
  <c r="I167" i="18"/>
  <c r="L167" i="18"/>
  <c r="F168" i="18"/>
  <c r="I168" i="18"/>
  <c r="L168" i="18"/>
  <c r="F169" i="18"/>
  <c r="I169" i="18"/>
  <c r="L169" i="18"/>
  <c r="F170" i="18"/>
  <c r="I170" i="18"/>
  <c r="L170" i="18"/>
  <c r="F171" i="18"/>
  <c r="I171" i="18"/>
  <c r="L171" i="18"/>
  <c r="F172" i="18"/>
  <c r="I172" i="18"/>
  <c r="L172" i="18"/>
  <c r="F173" i="18"/>
  <c r="I173" i="18"/>
  <c r="L173" i="18"/>
  <c r="F174" i="18"/>
  <c r="I174" i="18"/>
  <c r="L174" i="18"/>
  <c r="F175" i="18"/>
  <c r="I175" i="18"/>
  <c r="L175" i="18"/>
  <c r="F176" i="18"/>
  <c r="I176" i="18"/>
  <c r="L176" i="18"/>
  <c r="K177" i="18"/>
  <c r="E9" i="17"/>
  <c r="H9" i="17"/>
  <c r="K9" i="17"/>
  <c r="F10" i="17"/>
  <c r="I10" i="17"/>
  <c r="L10" i="17"/>
  <c r="O10" i="17"/>
  <c r="F11" i="17"/>
  <c r="I11" i="17"/>
  <c r="L11" i="17"/>
  <c r="F12" i="17"/>
  <c r="I12" i="17"/>
  <c r="L12" i="17"/>
  <c r="F13" i="17"/>
  <c r="I13" i="17"/>
  <c r="L13" i="17"/>
  <c r="F14" i="17"/>
  <c r="I14" i="17"/>
  <c r="L14" i="17"/>
  <c r="F15" i="17"/>
  <c r="I15" i="17"/>
  <c r="L15" i="17"/>
  <c r="F16" i="17"/>
  <c r="I16" i="17"/>
  <c r="L16" i="17"/>
  <c r="F17" i="17"/>
  <c r="I17" i="17"/>
  <c r="L17" i="17"/>
  <c r="F18" i="17"/>
  <c r="I18" i="17"/>
  <c r="L18" i="17"/>
  <c r="F19" i="17"/>
  <c r="I19" i="17"/>
  <c r="L19" i="17"/>
  <c r="F20" i="17"/>
  <c r="I20" i="17"/>
  <c r="L20" i="17"/>
  <c r="N20" i="17"/>
  <c r="O20" i="17"/>
  <c r="P20" i="17"/>
  <c r="P10" i="17" s="1"/>
  <c r="D21" i="17"/>
  <c r="D9" i="17" s="1"/>
  <c r="F21" i="17"/>
  <c r="G21" i="17"/>
  <c r="G9" i="17" s="1"/>
  <c r="J21" i="17"/>
  <c r="J9" i="17" s="1"/>
  <c r="N21" i="17"/>
  <c r="O21" i="17"/>
  <c r="P21" i="17"/>
  <c r="F22" i="17"/>
  <c r="I22" i="17"/>
  <c r="L22" i="17"/>
  <c r="F23" i="17"/>
  <c r="I23" i="17"/>
  <c r="L23" i="17"/>
  <c r="D24" i="17"/>
  <c r="E24" i="17"/>
  <c r="G24" i="17"/>
  <c r="H24" i="17"/>
  <c r="J24" i="17"/>
  <c r="K24" i="17"/>
  <c r="F25" i="17"/>
  <c r="I25" i="17"/>
  <c r="L25" i="17"/>
  <c r="F26" i="17"/>
  <c r="I26" i="17"/>
  <c r="L26" i="17"/>
  <c r="F27" i="17"/>
  <c r="I27" i="17"/>
  <c r="L27" i="17"/>
  <c r="F28" i="17"/>
  <c r="I28" i="17"/>
  <c r="L28" i="17"/>
  <c r="F29" i="17"/>
  <c r="I29" i="17"/>
  <c r="L29" i="17"/>
  <c r="F30" i="17"/>
  <c r="I30" i="17"/>
  <c r="L30" i="17"/>
  <c r="F31" i="17"/>
  <c r="I31" i="17"/>
  <c r="L31" i="17"/>
  <c r="F32" i="17"/>
  <c r="I32" i="17"/>
  <c r="L32" i="17"/>
  <c r="F33" i="17"/>
  <c r="I33" i="17"/>
  <c r="L33" i="17"/>
  <c r="F34" i="17"/>
  <c r="I34" i="17"/>
  <c r="L34" i="17"/>
  <c r="F35" i="17"/>
  <c r="I35" i="17"/>
  <c r="L35" i="17"/>
  <c r="F36" i="17"/>
  <c r="I36" i="17"/>
  <c r="L36" i="17"/>
  <c r="F37" i="17"/>
  <c r="I37" i="17"/>
  <c r="L37" i="17"/>
  <c r="F38" i="17"/>
  <c r="I38" i="17"/>
  <c r="L38" i="17"/>
  <c r="F39" i="17"/>
  <c r="I39" i="17"/>
  <c r="L39" i="17"/>
  <c r="F40" i="17"/>
  <c r="I40" i="17"/>
  <c r="L40" i="17"/>
  <c r="F41" i="17"/>
  <c r="I41" i="17"/>
  <c r="L41" i="17"/>
  <c r="F42" i="17"/>
  <c r="I42" i="17"/>
  <c r="L42" i="17"/>
  <c r="F43" i="17"/>
  <c r="I43" i="17"/>
  <c r="L43" i="17"/>
  <c r="F44" i="17"/>
  <c r="I44" i="17"/>
  <c r="L44" i="17"/>
  <c r="F45" i="17"/>
  <c r="I45" i="17"/>
  <c r="L45" i="17"/>
  <c r="F46" i="17"/>
  <c r="I46" i="17"/>
  <c r="L46" i="17"/>
  <c r="F47" i="17"/>
  <c r="I47" i="17"/>
  <c r="L47" i="17"/>
  <c r="F48" i="17"/>
  <c r="I48" i="17"/>
  <c r="L48" i="17"/>
  <c r="F49" i="17"/>
  <c r="I49" i="17"/>
  <c r="L49" i="17"/>
  <c r="F50" i="17"/>
  <c r="I50" i="17"/>
  <c r="L50" i="17"/>
  <c r="F51" i="17"/>
  <c r="I51" i="17"/>
  <c r="L51" i="17"/>
  <c r="F52" i="17"/>
  <c r="I52" i="17"/>
  <c r="L52" i="17"/>
  <c r="F53" i="17"/>
  <c r="I53" i="17"/>
  <c r="L53" i="17"/>
  <c r="F54" i="17"/>
  <c r="I54" i="17"/>
  <c r="L54" i="17"/>
  <c r="F55" i="17"/>
  <c r="I55" i="17"/>
  <c r="L55" i="17"/>
  <c r="F56" i="17"/>
  <c r="I56" i="17"/>
  <c r="L56" i="17"/>
  <c r="F57" i="17"/>
  <c r="I57" i="17"/>
  <c r="L57" i="17"/>
  <c r="F58" i="17"/>
  <c r="I58" i="17"/>
  <c r="L58" i="17"/>
  <c r="F59" i="17"/>
  <c r="I59" i="17"/>
  <c r="L59" i="17"/>
  <c r="F60" i="17"/>
  <c r="I60" i="17"/>
  <c r="L60" i="17"/>
  <c r="F61" i="17"/>
  <c r="I61" i="17"/>
  <c r="L61" i="17"/>
  <c r="F62" i="17"/>
  <c r="I62" i="17"/>
  <c r="L62" i="17"/>
  <c r="F63" i="17"/>
  <c r="I63" i="17"/>
  <c r="L63" i="17"/>
  <c r="F64" i="17"/>
  <c r="I64" i="17"/>
  <c r="L64" i="17"/>
  <c r="F65" i="17"/>
  <c r="I65" i="17"/>
  <c r="L65" i="17"/>
  <c r="F66" i="17"/>
  <c r="I66" i="17"/>
  <c r="L66" i="17"/>
  <c r="F67" i="17"/>
  <c r="I67" i="17"/>
  <c r="L67" i="17"/>
  <c r="F68" i="17"/>
  <c r="I68" i="17"/>
  <c r="L68" i="17"/>
  <c r="F69" i="17"/>
  <c r="I69" i="17"/>
  <c r="L69" i="17"/>
  <c r="F70" i="17"/>
  <c r="I70" i="17"/>
  <c r="L70" i="17"/>
  <c r="F71" i="17"/>
  <c r="I71" i="17"/>
  <c r="L71" i="17"/>
  <c r="F72" i="17"/>
  <c r="I72" i="17"/>
  <c r="L72" i="17"/>
  <c r="F73" i="17"/>
  <c r="I73" i="17"/>
  <c r="L73" i="17"/>
  <c r="F74" i="17"/>
  <c r="I74" i="17"/>
  <c r="L74" i="17"/>
  <c r="F75" i="17"/>
  <c r="I75" i="17"/>
  <c r="L75" i="17"/>
  <c r="F76" i="17"/>
  <c r="I76" i="17"/>
  <c r="L76" i="17"/>
  <c r="F77" i="17"/>
  <c r="I77" i="17"/>
  <c r="L77" i="17"/>
  <c r="F78" i="17"/>
  <c r="I78" i="17"/>
  <c r="L78" i="17"/>
  <c r="F79" i="17"/>
  <c r="I79" i="17"/>
  <c r="L79" i="17"/>
  <c r="F80" i="17"/>
  <c r="I80" i="17"/>
  <c r="L80" i="17"/>
  <c r="F81" i="17"/>
  <c r="I81" i="17"/>
  <c r="L81" i="17"/>
  <c r="F82" i="17"/>
  <c r="I82" i="17"/>
  <c r="L82" i="17"/>
  <c r="F83" i="17"/>
  <c r="I83" i="17"/>
  <c r="L83" i="17"/>
  <c r="F84" i="17"/>
  <c r="I84" i="17"/>
  <c r="L84" i="17"/>
  <c r="F85" i="17"/>
  <c r="I85" i="17"/>
  <c r="L85" i="17"/>
  <c r="F86" i="17"/>
  <c r="I86" i="17"/>
  <c r="L86" i="17"/>
  <c r="F87" i="17"/>
  <c r="I87" i="17"/>
  <c r="L87" i="17"/>
  <c r="F88" i="17"/>
  <c r="I88" i="17"/>
  <c r="L88" i="17"/>
  <c r="F89" i="17"/>
  <c r="I89" i="17"/>
  <c r="L89" i="17"/>
  <c r="F90" i="17"/>
  <c r="I90" i="17"/>
  <c r="L90" i="17"/>
  <c r="F91" i="17"/>
  <c r="I91" i="17"/>
  <c r="L91" i="17"/>
  <c r="F92" i="17"/>
  <c r="I92" i="17"/>
  <c r="L92" i="17"/>
  <c r="F93" i="17"/>
  <c r="I93" i="17"/>
  <c r="L93" i="17"/>
  <c r="F94" i="17"/>
  <c r="I94" i="17"/>
  <c r="L94" i="17"/>
  <c r="F95" i="17"/>
  <c r="I95" i="17"/>
  <c r="L95" i="17"/>
  <c r="F96" i="17"/>
  <c r="I96" i="17"/>
  <c r="L96" i="17"/>
  <c r="F97" i="17"/>
  <c r="I97" i="17"/>
  <c r="L97" i="17"/>
  <c r="F98" i="17"/>
  <c r="I98" i="17"/>
  <c r="L98" i="17"/>
  <c r="F99" i="17"/>
  <c r="I99" i="17"/>
  <c r="L99" i="17"/>
  <c r="F100" i="17"/>
  <c r="I100" i="17"/>
  <c r="L100" i="17"/>
  <c r="F101" i="17"/>
  <c r="I101" i="17"/>
  <c r="L101" i="17"/>
  <c r="F102" i="17"/>
  <c r="I102" i="17"/>
  <c r="L102" i="17"/>
  <c r="F103" i="17"/>
  <c r="I103" i="17"/>
  <c r="L103" i="17"/>
  <c r="F104" i="17"/>
  <c r="I104" i="17"/>
  <c r="L104" i="17"/>
  <c r="F105" i="17"/>
  <c r="I105" i="17"/>
  <c r="L105" i="17"/>
  <c r="F106" i="17"/>
  <c r="I106" i="17"/>
  <c r="L106" i="17"/>
  <c r="F107" i="17"/>
  <c r="I107" i="17"/>
  <c r="L107" i="17"/>
  <c r="F108" i="17"/>
  <c r="I108" i="17"/>
  <c r="L108" i="17"/>
  <c r="F109" i="17"/>
  <c r="I109" i="17"/>
  <c r="L109" i="17"/>
  <c r="F110" i="17"/>
  <c r="I110" i="17"/>
  <c r="L110" i="17"/>
  <c r="F111" i="17"/>
  <c r="I111" i="17"/>
  <c r="L111" i="17"/>
  <c r="D112" i="17"/>
  <c r="E112" i="17"/>
  <c r="G112" i="17"/>
  <c r="H112" i="17"/>
  <c r="J112" i="17"/>
  <c r="K112" i="17"/>
  <c r="F113" i="17"/>
  <c r="I113" i="17"/>
  <c r="L113" i="17"/>
  <c r="F114" i="17"/>
  <c r="I114" i="17"/>
  <c r="L114" i="17"/>
  <c r="F115" i="17"/>
  <c r="I115" i="17"/>
  <c r="L115" i="17"/>
  <c r="F116" i="17"/>
  <c r="I116" i="17"/>
  <c r="L116" i="17"/>
  <c r="F117" i="17"/>
  <c r="I117" i="17"/>
  <c r="L117" i="17"/>
  <c r="F118" i="17"/>
  <c r="I118" i="17"/>
  <c r="L118" i="17"/>
  <c r="D119" i="17"/>
  <c r="E119" i="17"/>
  <c r="G119" i="17"/>
  <c r="H119" i="17"/>
  <c r="J119" i="17"/>
  <c r="K119" i="17"/>
  <c r="F120" i="17"/>
  <c r="I120" i="17"/>
  <c r="L120" i="17"/>
  <c r="L119" i="17" s="1"/>
  <c r="F121" i="17"/>
  <c r="I121" i="17"/>
  <c r="L121" i="17"/>
  <c r="F122" i="17"/>
  <c r="I122" i="17"/>
  <c r="L122" i="17"/>
  <c r="E123" i="17"/>
  <c r="I123" i="17"/>
  <c r="L123" i="17"/>
  <c r="F124" i="17"/>
  <c r="I124" i="17"/>
  <c r="L124" i="17"/>
  <c r="F125" i="17"/>
  <c r="I125" i="17"/>
  <c r="L125" i="17"/>
  <c r="F126" i="17"/>
  <c r="I126" i="17"/>
  <c r="L126" i="17"/>
  <c r="F127" i="17"/>
  <c r="I127" i="17"/>
  <c r="L127" i="17"/>
  <c r="F128" i="17"/>
  <c r="I128" i="17"/>
  <c r="L128" i="17"/>
  <c r="F129" i="17"/>
  <c r="I129" i="17"/>
  <c r="L129" i="17"/>
  <c r="F130" i="17"/>
  <c r="I130" i="17"/>
  <c r="L130" i="17"/>
  <c r="F131" i="17"/>
  <c r="I131" i="17"/>
  <c r="L131" i="17"/>
  <c r="D132" i="17"/>
  <c r="E132" i="17"/>
  <c r="E177" i="17" s="1"/>
  <c r="G132" i="17"/>
  <c r="H132" i="17"/>
  <c r="H177" i="17" s="1"/>
  <c r="J132" i="17"/>
  <c r="K132" i="17"/>
  <c r="F133" i="17"/>
  <c r="I133" i="17"/>
  <c r="L133" i="17"/>
  <c r="F134" i="17"/>
  <c r="I134" i="17"/>
  <c r="L134" i="17"/>
  <c r="F135" i="17"/>
  <c r="I135" i="17"/>
  <c r="L135" i="17"/>
  <c r="F136" i="17"/>
  <c r="I136" i="17"/>
  <c r="L136" i="17"/>
  <c r="F137" i="17"/>
  <c r="I137" i="17"/>
  <c r="L137" i="17"/>
  <c r="F138" i="17"/>
  <c r="I138" i="17"/>
  <c r="L138" i="17"/>
  <c r="F139" i="17"/>
  <c r="I139" i="17"/>
  <c r="L139" i="17"/>
  <c r="F140" i="17"/>
  <c r="I140" i="17"/>
  <c r="L140" i="17"/>
  <c r="F141" i="17"/>
  <c r="I141" i="17"/>
  <c r="L141" i="17"/>
  <c r="F142" i="17"/>
  <c r="I142" i="17"/>
  <c r="L142" i="17"/>
  <c r="F143" i="17"/>
  <c r="I143" i="17"/>
  <c r="L143" i="17"/>
  <c r="F144" i="17"/>
  <c r="I144" i="17"/>
  <c r="L144" i="17"/>
  <c r="F145" i="17"/>
  <c r="I145" i="17"/>
  <c r="L145" i="17"/>
  <c r="F146" i="17"/>
  <c r="I146" i="17"/>
  <c r="L146" i="17"/>
  <c r="F147" i="17"/>
  <c r="I147" i="17"/>
  <c r="L147" i="17"/>
  <c r="F148" i="17"/>
  <c r="I148" i="17"/>
  <c r="L148" i="17"/>
  <c r="F149" i="17"/>
  <c r="I149" i="17"/>
  <c r="L149" i="17"/>
  <c r="F150" i="17"/>
  <c r="I150" i="17"/>
  <c r="L150" i="17"/>
  <c r="F151" i="17"/>
  <c r="I151" i="17"/>
  <c r="L151" i="17"/>
  <c r="F152" i="17"/>
  <c r="I152" i="17"/>
  <c r="L152" i="17"/>
  <c r="F153" i="17"/>
  <c r="I153" i="17"/>
  <c r="L153" i="17"/>
  <c r="F154" i="17"/>
  <c r="I154" i="17"/>
  <c r="L154" i="17"/>
  <c r="F155" i="17"/>
  <c r="I155" i="17"/>
  <c r="L155" i="17"/>
  <c r="F156" i="17"/>
  <c r="I156" i="17"/>
  <c r="L156" i="17"/>
  <c r="F157" i="17"/>
  <c r="I157" i="17"/>
  <c r="L157" i="17"/>
  <c r="F158" i="17"/>
  <c r="I158" i="17"/>
  <c r="L158" i="17"/>
  <c r="F159" i="17"/>
  <c r="I159" i="17"/>
  <c r="L159" i="17"/>
  <c r="F160" i="17"/>
  <c r="I160" i="17"/>
  <c r="L160" i="17"/>
  <c r="F161" i="17"/>
  <c r="I161" i="17"/>
  <c r="L161" i="17"/>
  <c r="F162" i="17"/>
  <c r="I162" i="17"/>
  <c r="L162" i="17"/>
  <c r="F163" i="17"/>
  <c r="I163" i="17"/>
  <c r="L163" i="17"/>
  <c r="F164" i="17"/>
  <c r="I164" i="17"/>
  <c r="L164" i="17"/>
  <c r="F165" i="17"/>
  <c r="I165" i="17"/>
  <c r="L165" i="17"/>
  <c r="F166" i="17"/>
  <c r="I166" i="17"/>
  <c r="L166" i="17"/>
  <c r="F167" i="17"/>
  <c r="I167" i="17"/>
  <c r="L167" i="17"/>
  <c r="F168" i="17"/>
  <c r="I168" i="17"/>
  <c r="L168" i="17"/>
  <c r="F169" i="17"/>
  <c r="I169" i="17"/>
  <c r="L169" i="17"/>
  <c r="F170" i="17"/>
  <c r="I170" i="17"/>
  <c r="L170" i="17"/>
  <c r="F171" i="17"/>
  <c r="I171" i="17"/>
  <c r="L171" i="17"/>
  <c r="F172" i="17"/>
  <c r="I172" i="17"/>
  <c r="L172" i="17"/>
  <c r="F173" i="17"/>
  <c r="I173" i="17"/>
  <c r="L173" i="17"/>
  <c r="F174" i="17"/>
  <c r="I174" i="17"/>
  <c r="L174" i="17"/>
  <c r="F175" i="17"/>
  <c r="I175" i="17"/>
  <c r="L175" i="17"/>
  <c r="F176" i="17"/>
  <c r="I176" i="17"/>
  <c r="L176" i="17"/>
  <c r="K177" i="17"/>
  <c r="E9" i="16"/>
  <c r="H9" i="16"/>
  <c r="K9" i="16"/>
  <c r="K177" i="16" s="1"/>
  <c r="F10" i="16"/>
  <c r="F9" i="16" s="1"/>
  <c r="I10" i="16"/>
  <c r="L10" i="16"/>
  <c r="F11" i="16"/>
  <c r="I11" i="16"/>
  <c r="L11" i="16"/>
  <c r="F12" i="16"/>
  <c r="I12" i="16"/>
  <c r="L12" i="16"/>
  <c r="F13" i="16"/>
  <c r="I13" i="16"/>
  <c r="L13" i="16"/>
  <c r="F14" i="16"/>
  <c r="I14" i="16"/>
  <c r="L14" i="16"/>
  <c r="F15" i="16"/>
  <c r="I15" i="16"/>
  <c r="L15" i="16"/>
  <c r="F16" i="16"/>
  <c r="I16" i="16"/>
  <c r="L16" i="16"/>
  <c r="F17" i="16"/>
  <c r="I17" i="16"/>
  <c r="L17" i="16"/>
  <c r="F18" i="16"/>
  <c r="I18" i="16"/>
  <c r="L18" i="16"/>
  <c r="F19" i="16"/>
  <c r="I19" i="16"/>
  <c r="L19" i="16"/>
  <c r="F20" i="16"/>
  <c r="I20" i="16"/>
  <c r="L20" i="16"/>
  <c r="N20" i="16"/>
  <c r="O20" i="16"/>
  <c r="O10" i="16" s="1"/>
  <c r="P20" i="16"/>
  <c r="P10" i="16" s="1"/>
  <c r="D21" i="16"/>
  <c r="D9" i="16" s="1"/>
  <c r="F21" i="16"/>
  <c r="G21" i="16"/>
  <c r="G9" i="16" s="1"/>
  <c r="J21" i="16"/>
  <c r="J9" i="16" s="1"/>
  <c r="J177" i="16" s="1"/>
  <c r="L21" i="16"/>
  <c r="N21" i="16"/>
  <c r="O21" i="16"/>
  <c r="P21" i="16"/>
  <c r="F22" i="16"/>
  <c r="I22" i="16"/>
  <c r="L22" i="16"/>
  <c r="F23" i="16"/>
  <c r="I23" i="16"/>
  <c r="L23" i="16"/>
  <c r="D24" i="16"/>
  <c r="E24" i="16"/>
  <c r="G24" i="16"/>
  <c r="H24" i="16"/>
  <c r="J24" i="16"/>
  <c r="K24" i="16"/>
  <c r="F25" i="16"/>
  <c r="I25" i="16"/>
  <c r="L25" i="16"/>
  <c r="F26" i="16"/>
  <c r="I26" i="16"/>
  <c r="L26" i="16"/>
  <c r="F27" i="16"/>
  <c r="I27" i="16"/>
  <c r="L27" i="16"/>
  <c r="F28" i="16"/>
  <c r="I28" i="16"/>
  <c r="L28" i="16"/>
  <c r="F29" i="16"/>
  <c r="I29" i="16"/>
  <c r="L29" i="16"/>
  <c r="F30" i="16"/>
  <c r="I30" i="16"/>
  <c r="L30" i="16"/>
  <c r="F31" i="16"/>
  <c r="I31" i="16"/>
  <c r="L31" i="16"/>
  <c r="F32" i="16"/>
  <c r="I32" i="16"/>
  <c r="L32" i="16"/>
  <c r="F33" i="16"/>
  <c r="I33" i="16"/>
  <c r="L33" i="16"/>
  <c r="F34" i="16"/>
  <c r="I34" i="16"/>
  <c r="L34" i="16"/>
  <c r="F35" i="16"/>
  <c r="I35" i="16"/>
  <c r="L35" i="16"/>
  <c r="F36" i="16"/>
  <c r="I36" i="16"/>
  <c r="L36" i="16"/>
  <c r="F37" i="16"/>
  <c r="I37" i="16"/>
  <c r="L37" i="16"/>
  <c r="F38" i="16"/>
  <c r="I38" i="16"/>
  <c r="L38" i="16"/>
  <c r="F39" i="16"/>
  <c r="I39" i="16"/>
  <c r="L39" i="16"/>
  <c r="F40" i="16"/>
  <c r="I40" i="16"/>
  <c r="L40" i="16"/>
  <c r="F41" i="16"/>
  <c r="I41" i="16"/>
  <c r="L41" i="16"/>
  <c r="F42" i="16"/>
  <c r="I42" i="16"/>
  <c r="L42" i="16"/>
  <c r="F43" i="16"/>
  <c r="I43" i="16"/>
  <c r="L43" i="16"/>
  <c r="F44" i="16"/>
  <c r="I44" i="16"/>
  <c r="L44" i="16"/>
  <c r="F45" i="16"/>
  <c r="I45" i="16"/>
  <c r="L45" i="16"/>
  <c r="F46" i="16"/>
  <c r="I46" i="16"/>
  <c r="L46" i="16"/>
  <c r="F47" i="16"/>
  <c r="I47" i="16"/>
  <c r="L47" i="16"/>
  <c r="F48" i="16"/>
  <c r="I48" i="16"/>
  <c r="L48" i="16"/>
  <c r="F49" i="16"/>
  <c r="I49" i="16"/>
  <c r="L49" i="16"/>
  <c r="F50" i="16"/>
  <c r="I50" i="16"/>
  <c r="L50" i="16"/>
  <c r="F51" i="16"/>
  <c r="I51" i="16"/>
  <c r="L51" i="16"/>
  <c r="F52" i="16"/>
  <c r="I52" i="16"/>
  <c r="L52" i="16"/>
  <c r="F53" i="16"/>
  <c r="I53" i="16"/>
  <c r="L53" i="16"/>
  <c r="F54" i="16"/>
  <c r="I54" i="16"/>
  <c r="L54" i="16"/>
  <c r="F55" i="16"/>
  <c r="I55" i="16"/>
  <c r="L55" i="16"/>
  <c r="F56" i="16"/>
  <c r="I56" i="16"/>
  <c r="L56" i="16"/>
  <c r="F57" i="16"/>
  <c r="I57" i="16"/>
  <c r="L57" i="16"/>
  <c r="F58" i="16"/>
  <c r="I58" i="16"/>
  <c r="L58" i="16"/>
  <c r="F59" i="16"/>
  <c r="I59" i="16"/>
  <c r="L59" i="16"/>
  <c r="F60" i="16"/>
  <c r="I60" i="16"/>
  <c r="L60" i="16"/>
  <c r="F61" i="16"/>
  <c r="I61" i="16"/>
  <c r="L61" i="16"/>
  <c r="F62" i="16"/>
  <c r="I62" i="16"/>
  <c r="L62" i="16"/>
  <c r="F63" i="16"/>
  <c r="I63" i="16"/>
  <c r="L63" i="16"/>
  <c r="F64" i="16"/>
  <c r="I64" i="16"/>
  <c r="L64" i="16"/>
  <c r="F65" i="16"/>
  <c r="I65" i="16"/>
  <c r="L65" i="16"/>
  <c r="F66" i="16"/>
  <c r="I66" i="16"/>
  <c r="L66" i="16"/>
  <c r="F67" i="16"/>
  <c r="I67" i="16"/>
  <c r="L67" i="16"/>
  <c r="F68" i="16"/>
  <c r="I68" i="16"/>
  <c r="L68" i="16"/>
  <c r="F69" i="16"/>
  <c r="I69" i="16"/>
  <c r="L69" i="16"/>
  <c r="F70" i="16"/>
  <c r="I70" i="16"/>
  <c r="L70" i="16"/>
  <c r="F71" i="16"/>
  <c r="I71" i="16"/>
  <c r="L71" i="16"/>
  <c r="F72" i="16"/>
  <c r="I72" i="16"/>
  <c r="L72" i="16"/>
  <c r="F73" i="16"/>
  <c r="I73" i="16"/>
  <c r="L73" i="16"/>
  <c r="F74" i="16"/>
  <c r="I74" i="16"/>
  <c r="L74" i="16"/>
  <c r="F75" i="16"/>
  <c r="I75" i="16"/>
  <c r="L75" i="16"/>
  <c r="F76" i="16"/>
  <c r="I76" i="16"/>
  <c r="L76" i="16"/>
  <c r="F77" i="16"/>
  <c r="I77" i="16"/>
  <c r="L77" i="16"/>
  <c r="F78" i="16"/>
  <c r="I78" i="16"/>
  <c r="L78" i="16"/>
  <c r="F79" i="16"/>
  <c r="I79" i="16"/>
  <c r="L79" i="16"/>
  <c r="F80" i="16"/>
  <c r="I80" i="16"/>
  <c r="L80" i="16"/>
  <c r="F81" i="16"/>
  <c r="I81" i="16"/>
  <c r="L81" i="16"/>
  <c r="F82" i="16"/>
  <c r="I82" i="16"/>
  <c r="L82" i="16"/>
  <c r="F83" i="16"/>
  <c r="I83" i="16"/>
  <c r="L83" i="16"/>
  <c r="F84" i="16"/>
  <c r="I84" i="16"/>
  <c r="L84" i="16"/>
  <c r="F85" i="16"/>
  <c r="I85" i="16"/>
  <c r="L85" i="16"/>
  <c r="F86" i="16"/>
  <c r="I86" i="16"/>
  <c r="L86" i="16"/>
  <c r="F87" i="16"/>
  <c r="I87" i="16"/>
  <c r="L87" i="16"/>
  <c r="F88" i="16"/>
  <c r="I88" i="16"/>
  <c r="L88" i="16"/>
  <c r="F89" i="16"/>
  <c r="I89" i="16"/>
  <c r="L89" i="16"/>
  <c r="F90" i="16"/>
  <c r="I90" i="16"/>
  <c r="L90" i="16"/>
  <c r="F91" i="16"/>
  <c r="I91" i="16"/>
  <c r="L91" i="16"/>
  <c r="F92" i="16"/>
  <c r="I92" i="16"/>
  <c r="L92" i="16"/>
  <c r="F93" i="16"/>
  <c r="I93" i="16"/>
  <c r="L93" i="16"/>
  <c r="F94" i="16"/>
  <c r="I94" i="16"/>
  <c r="L94" i="16"/>
  <c r="F95" i="16"/>
  <c r="I95" i="16"/>
  <c r="L95" i="16"/>
  <c r="F96" i="16"/>
  <c r="I96" i="16"/>
  <c r="L96" i="16"/>
  <c r="F97" i="16"/>
  <c r="I97" i="16"/>
  <c r="L97" i="16"/>
  <c r="F98" i="16"/>
  <c r="I98" i="16"/>
  <c r="L98" i="16"/>
  <c r="F99" i="16"/>
  <c r="I99" i="16"/>
  <c r="L99" i="16"/>
  <c r="F100" i="16"/>
  <c r="I100" i="16"/>
  <c r="L100" i="16"/>
  <c r="F101" i="16"/>
  <c r="I101" i="16"/>
  <c r="L101" i="16"/>
  <c r="F102" i="16"/>
  <c r="I102" i="16"/>
  <c r="L102" i="16"/>
  <c r="F103" i="16"/>
  <c r="I103" i="16"/>
  <c r="L103" i="16"/>
  <c r="F104" i="16"/>
  <c r="I104" i="16"/>
  <c r="L104" i="16"/>
  <c r="F105" i="16"/>
  <c r="I105" i="16"/>
  <c r="L105" i="16"/>
  <c r="F106" i="16"/>
  <c r="I106" i="16"/>
  <c r="L106" i="16"/>
  <c r="F107" i="16"/>
  <c r="I107" i="16"/>
  <c r="L107" i="16"/>
  <c r="F108" i="16"/>
  <c r="I108" i="16"/>
  <c r="L108" i="16"/>
  <c r="F109" i="16"/>
  <c r="I109" i="16"/>
  <c r="L109" i="16"/>
  <c r="F110" i="16"/>
  <c r="I110" i="16"/>
  <c r="L110" i="16"/>
  <c r="F111" i="16"/>
  <c r="I111" i="16"/>
  <c r="L111" i="16"/>
  <c r="D112" i="16"/>
  <c r="E112" i="16"/>
  <c r="G112" i="16"/>
  <c r="H112" i="16"/>
  <c r="J112" i="16"/>
  <c r="K112" i="16"/>
  <c r="F113" i="16"/>
  <c r="F112" i="16" s="1"/>
  <c r="I113" i="16"/>
  <c r="L113" i="16"/>
  <c r="F114" i="16"/>
  <c r="I114" i="16"/>
  <c r="L114" i="16"/>
  <c r="F115" i="16"/>
  <c r="I115" i="16"/>
  <c r="L115" i="16"/>
  <c r="F116" i="16"/>
  <c r="I116" i="16"/>
  <c r="L116" i="16"/>
  <c r="F117" i="16"/>
  <c r="I117" i="16"/>
  <c r="L117" i="16"/>
  <c r="F118" i="16"/>
  <c r="I118" i="16"/>
  <c r="L118" i="16"/>
  <c r="D119" i="16"/>
  <c r="E119" i="16"/>
  <c r="G119" i="16"/>
  <c r="H119" i="16"/>
  <c r="J119" i="16"/>
  <c r="K119" i="16"/>
  <c r="F120" i="16"/>
  <c r="I120" i="16"/>
  <c r="L120" i="16"/>
  <c r="F121" i="16"/>
  <c r="I121" i="16"/>
  <c r="L121" i="16"/>
  <c r="F122" i="16"/>
  <c r="I122" i="16"/>
  <c r="L122" i="16"/>
  <c r="F123" i="16"/>
  <c r="I123" i="16"/>
  <c r="L123" i="16"/>
  <c r="F124" i="16"/>
  <c r="I124" i="16"/>
  <c r="L124" i="16"/>
  <c r="F125" i="16"/>
  <c r="I125" i="16"/>
  <c r="L125" i="16"/>
  <c r="F126" i="16"/>
  <c r="I126" i="16"/>
  <c r="L126" i="16"/>
  <c r="F127" i="16"/>
  <c r="I127" i="16"/>
  <c r="L127" i="16"/>
  <c r="F128" i="16"/>
  <c r="I128" i="16"/>
  <c r="L128" i="16"/>
  <c r="F129" i="16"/>
  <c r="I129" i="16"/>
  <c r="L129" i="16"/>
  <c r="F130" i="16"/>
  <c r="I130" i="16"/>
  <c r="L130" i="16"/>
  <c r="F131" i="16"/>
  <c r="I131" i="16"/>
  <c r="L131" i="16"/>
  <c r="D132" i="16"/>
  <c r="E132" i="16"/>
  <c r="G132" i="16"/>
  <c r="H132" i="16"/>
  <c r="J132" i="16"/>
  <c r="K132" i="16"/>
  <c r="F133" i="16"/>
  <c r="I133" i="16"/>
  <c r="L133" i="16"/>
  <c r="F134" i="16"/>
  <c r="I134" i="16"/>
  <c r="L134" i="16"/>
  <c r="F135" i="16"/>
  <c r="I135" i="16"/>
  <c r="L135" i="16"/>
  <c r="F136" i="16"/>
  <c r="I136" i="16"/>
  <c r="L136" i="16"/>
  <c r="F137" i="16"/>
  <c r="I137" i="16"/>
  <c r="L137" i="16"/>
  <c r="F138" i="16"/>
  <c r="I138" i="16"/>
  <c r="L138" i="16"/>
  <c r="F139" i="16"/>
  <c r="I139" i="16"/>
  <c r="L139" i="16"/>
  <c r="F140" i="16"/>
  <c r="I140" i="16"/>
  <c r="L140" i="16"/>
  <c r="F141" i="16"/>
  <c r="I141" i="16"/>
  <c r="L141" i="16"/>
  <c r="F142" i="16"/>
  <c r="I142" i="16"/>
  <c r="L142" i="16"/>
  <c r="F143" i="16"/>
  <c r="I143" i="16"/>
  <c r="L143" i="16"/>
  <c r="F144" i="16"/>
  <c r="I144" i="16"/>
  <c r="L144" i="16"/>
  <c r="F145" i="16"/>
  <c r="I145" i="16"/>
  <c r="L145" i="16"/>
  <c r="F146" i="16"/>
  <c r="I146" i="16"/>
  <c r="L146" i="16"/>
  <c r="F147" i="16"/>
  <c r="I147" i="16"/>
  <c r="L147" i="16"/>
  <c r="F148" i="16"/>
  <c r="I148" i="16"/>
  <c r="L148" i="16"/>
  <c r="F149" i="16"/>
  <c r="I149" i="16"/>
  <c r="L149" i="16"/>
  <c r="F150" i="16"/>
  <c r="I150" i="16"/>
  <c r="L150" i="16"/>
  <c r="F151" i="16"/>
  <c r="I151" i="16"/>
  <c r="L151" i="16"/>
  <c r="F152" i="16"/>
  <c r="I152" i="16"/>
  <c r="L152" i="16"/>
  <c r="F153" i="16"/>
  <c r="I153" i="16"/>
  <c r="L153" i="16"/>
  <c r="F154" i="16"/>
  <c r="I154" i="16"/>
  <c r="L154" i="16"/>
  <c r="F155" i="16"/>
  <c r="I155" i="16"/>
  <c r="L155" i="16"/>
  <c r="F156" i="16"/>
  <c r="I156" i="16"/>
  <c r="L156" i="16"/>
  <c r="F157" i="16"/>
  <c r="I157" i="16"/>
  <c r="L157" i="16"/>
  <c r="F158" i="16"/>
  <c r="I158" i="16"/>
  <c r="L158" i="16"/>
  <c r="F159" i="16"/>
  <c r="I159" i="16"/>
  <c r="L159" i="16"/>
  <c r="F160" i="16"/>
  <c r="I160" i="16"/>
  <c r="L160" i="16"/>
  <c r="F161" i="16"/>
  <c r="I161" i="16"/>
  <c r="L161" i="16"/>
  <c r="F162" i="16"/>
  <c r="I162" i="16"/>
  <c r="L162" i="16"/>
  <c r="F163" i="16"/>
  <c r="I163" i="16"/>
  <c r="L163" i="16"/>
  <c r="F164" i="16"/>
  <c r="I164" i="16"/>
  <c r="L164" i="16"/>
  <c r="F165" i="16"/>
  <c r="I165" i="16"/>
  <c r="L165" i="16"/>
  <c r="F166" i="16"/>
  <c r="I166" i="16"/>
  <c r="L166" i="16"/>
  <c r="F167" i="16"/>
  <c r="I167" i="16"/>
  <c r="L167" i="16"/>
  <c r="F168" i="16"/>
  <c r="I168" i="16"/>
  <c r="L168" i="16"/>
  <c r="F169" i="16"/>
  <c r="I169" i="16"/>
  <c r="L169" i="16"/>
  <c r="F170" i="16"/>
  <c r="I170" i="16"/>
  <c r="L170" i="16"/>
  <c r="F171" i="16"/>
  <c r="I171" i="16"/>
  <c r="L171" i="16"/>
  <c r="F172" i="16"/>
  <c r="I172" i="16"/>
  <c r="L172" i="16"/>
  <c r="F173" i="16"/>
  <c r="I173" i="16"/>
  <c r="L173" i="16"/>
  <c r="F174" i="16"/>
  <c r="I174" i="16"/>
  <c r="L174" i="16"/>
  <c r="F175" i="16"/>
  <c r="I175" i="16"/>
  <c r="L175" i="16"/>
  <c r="F176" i="16"/>
  <c r="I176" i="16"/>
  <c r="L176" i="16"/>
  <c r="E177" i="16"/>
  <c r="H177" i="16"/>
  <c r="E9" i="15"/>
  <c r="H9" i="15"/>
  <c r="H177" i="15" s="1"/>
  <c r="K9" i="15"/>
  <c r="K177" i="15" s="1"/>
  <c r="F10" i="15"/>
  <c r="I10" i="15"/>
  <c r="L10" i="15"/>
  <c r="F11" i="15"/>
  <c r="I11" i="15"/>
  <c r="L11" i="15"/>
  <c r="F12" i="15"/>
  <c r="I12" i="15"/>
  <c r="L12" i="15"/>
  <c r="F13" i="15"/>
  <c r="I13" i="15"/>
  <c r="L13" i="15"/>
  <c r="F14" i="15"/>
  <c r="I14" i="15"/>
  <c r="L14" i="15"/>
  <c r="F15" i="15"/>
  <c r="I15" i="15"/>
  <c r="L15" i="15"/>
  <c r="F16" i="15"/>
  <c r="I16" i="15"/>
  <c r="L16" i="15"/>
  <c r="F17" i="15"/>
  <c r="I17" i="15"/>
  <c r="L17" i="15"/>
  <c r="F18" i="15"/>
  <c r="I18" i="15"/>
  <c r="L18" i="15"/>
  <c r="F19" i="15"/>
  <c r="I19" i="15"/>
  <c r="L19" i="15"/>
  <c r="F20" i="15"/>
  <c r="I20" i="15"/>
  <c r="L20" i="15"/>
  <c r="N20" i="15"/>
  <c r="N10" i="15" s="1"/>
  <c r="O20" i="15"/>
  <c r="O10" i="15" s="1"/>
  <c r="P20" i="15"/>
  <c r="P10" i="15" s="1"/>
  <c r="D21" i="15"/>
  <c r="D9" i="15" s="1"/>
  <c r="F21" i="15"/>
  <c r="G21" i="15"/>
  <c r="G9" i="15" s="1"/>
  <c r="J21" i="15"/>
  <c r="J9" i="15" s="1"/>
  <c r="J177" i="15" s="1"/>
  <c r="N21" i="15"/>
  <c r="O21" i="15"/>
  <c r="P21" i="15"/>
  <c r="F22" i="15"/>
  <c r="I22" i="15"/>
  <c r="L22" i="15"/>
  <c r="F23" i="15"/>
  <c r="I23" i="15"/>
  <c r="L23" i="15"/>
  <c r="E24" i="15"/>
  <c r="G24" i="15"/>
  <c r="H24" i="15"/>
  <c r="J24" i="15"/>
  <c r="K24" i="15"/>
  <c r="F25" i="15"/>
  <c r="I25" i="15"/>
  <c r="L25" i="15"/>
  <c r="L24" i="15" s="1"/>
  <c r="F26" i="15"/>
  <c r="I26" i="15"/>
  <c r="L26" i="15"/>
  <c r="F27" i="15"/>
  <c r="I27" i="15"/>
  <c r="L27" i="15"/>
  <c r="F28" i="15"/>
  <c r="I28" i="15"/>
  <c r="L28" i="15"/>
  <c r="F29" i="15"/>
  <c r="I29" i="15"/>
  <c r="L29" i="15"/>
  <c r="F30" i="15"/>
  <c r="I30" i="15"/>
  <c r="L30" i="15"/>
  <c r="F31" i="15"/>
  <c r="I31" i="15"/>
  <c r="L31" i="15"/>
  <c r="F32" i="15"/>
  <c r="I32" i="15"/>
  <c r="L32" i="15"/>
  <c r="F33" i="15"/>
  <c r="I33" i="15"/>
  <c r="L33" i="15"/>
  <c r="F34" i="15"/>
  <c r="I34" i="15"/>
  <c r="L34" i="15"/>
  <c r="F35" i="15"/>
  <c r="I35" i="15"/>
  <c r="L35" i="15"/>
  <c r="F36" i="15"/>
  <c r="I36" i="15"/>
  <c r="L36" i="15"/>
  <c r="F37" i="15"/>
  <c r="I37" i="15"/>
  <c r="L37" i="15"/>
  <c r="F38" i="15"/>
  <c r="I38" i="15"/>
  <c r="L38" i="15"/>
  <c r="F39" i="15"/>
  <c r="I39" i="15"/>
  <c r="L39" i="15"/>
  <c r="F40" i="15"/>
  <c r="I40" i="15"/>
  <c r="L40" i="15"/>
  <c r="F41" i="15"/>
  <c r="I41" i="15"/>
  <c r="L41" i="15"/>
  <c r="F42" i="15"/>
  <c r="I42" i="15"/>
  <c r="L42" i="15"/>
  <c r="D43" i="15"/>
  <c r="D24" i="15" s="1"/>
  <c r="I43" i="15"/>
  <c r="L43" i="15"/>
  <c r="F44" i="15"/>
  <c r="I44" i="15"/>
  <c r="L44" i="15"/>
  <c r="F45" i="15"/>
  <c r="I45" i="15"/>
  <c r="L45" i="15"/>
  <c r="F46" i="15"/>
  <c r="I46" i="15"/>
  <c r="L46" i="15"/>
  <c r="F47" i="15"/>
  <c r="I47" i="15"/>
  <c r="L47" i="15"/>
  <c r="F48" i="15"/>
  <c r="I48" i="15"/>
  <c r="L48" i="15"/>
  <c r="F49" i="15"/>
  <c r="I49" i="15"/>
  <c r="L49" i="15"/>
  <c r="F50" i="15"/>
  <c r="I50" i="15"/>
  <c r="L50" i="15"/>
  <c r="F51" i="15"/>
  <c r="I51" i="15"/>
  <c r="L51" i="15"/>
  <c r="F52" i="15"/>
  <c r="I52" i="15"/>
  <c r="L52" i="15"/>
  <c r="F53" i="15"/>
  <c r="I53" i="15"/>
  <c r="L53" i="15"/>
  <c r="F54" i="15"/>
  <c r="I54" i="15"/>
  <c r="L54" i="15"/>
  <c r="F55" i="15"/>
  <c r="I55" i="15"/>
  <c r="L55" i="15"/>
  <c r="F56" i="15"/>
  <c r="I56" i="15"/>
  <c r="L56" i="15"/>
  <c r="F57" i="15"/>
  <c r="I57" i="15"/>
  <c r="L57" i="15"/>
  <c r="F58" i="15"/>
  <c r="I58" i="15"/>
  <c r="L58" i="15"/>
  <c r="F59" i="15"/>
  <c r="I59" i="15"/>
  <c r="L59" i="15"/>
  <c r="F60" i="15"/>
  <c r="I60" i="15"/>
  <c r="L60" i="15"/>
  <c r="F61" i="15"/>
  <c r="I61" i="15"/>
  <c r="L61" i="15"/>
  <c r="F62" i="15"/>
  <c r="I62" i="15"/>
  <c r="L62" i="15"/>
  <c r="F63" i="15"/>
  <c r="I63" i="15"/>
  <c r="L63" i="15"/>
  <c r="F64" i="15"/>
  <c r="I64" i="15"/>
  <c r="L64" i="15"/>
  <c r="F65" i="15"/>
  <c r="I65" i="15"/>
  <c r="L65" i="15"/>
  <c r="F66" i="15"/>
  <c r="I66" i="15"/>
  <c r="L66" i="15"/>
  <c r="F67" i="15"/>
  <c r="I67" i="15"/>
  <c r="L67" i="15"/>
  <c r="F68" i="15"/>
  <c r="I68" i="15"/>
  <c r="L68" i="15"/>
  <c r="F69" i="15"/>
  <c r="I69" i="15"/>
  <c r="L69" i="15"/>
  <c r="F70" i="15"/>
  <c r="I70" i="15"/>
  <c r="L70" i="15"/>
  <c r="F71" i="15"/>
  <c r="I71" i="15"/>
  <c r="L71" i="15"/>
  <c r="F72" i="15"/>
  <c r="I72" i="15"/>
  <c r="L72" i="15"/>
  <c r="F73" i="15"/>
  <c r="I73" i="15"/>
  <c r="L73" i="15"/>
  <c r="F74" i="15"/>
  <c r="I74" i="15"/>
  <c r="L74" i="15"/>
  <c r="F75" i="15"/>
  <c r="I75" i="15"/>
  <c r="L75" i="15"/>
  <c r="F76" i="15"/>
  <c r="I76" i="15"/>
  <c r="L76" i="15"/>
  <c r="F77" i="15"/>
  <c r="I77" i="15"/>
  <c r="L77" i="15"/>
  <c r="F78" i="15"/>
  <c r="I78" i="15"/>
  <c r="L78" i="15"/>
  <c r="F79" i="15"/>
  <c r="I79" i="15"/>
  <c r="L79" i="15"/>
  <c r="F80" i="15"/>
  <c r="I80" i="15"/>
  <c r="L80" i="15"/>
  <c r="F81" i="15"/>
  <c r="I81" i="15"/>
  <c r="L81" i="15"/>
  <c r="F82" i="15"/>
  <c r="I82" i="15"/>
  <c r="L82" i="15"/>
  <c r="F83" i="15"/>
  <c r="I83" i="15"/>
  <c r="L83" i="15"/>
  <c r="F84" i="15"/>
  <c r="I84" i="15"/>
  <c r="L84" i="15"/>
  <c r="F85" i="15"/>
  <c r="I85" i="15"/>
  <c r="L85" i="15"/>
  <c r="F86" i="15"/>
  <c r="I86" i="15"/>
  <c r="L86" i="15"/>
  <c r="F87" i="15"/>
  <c r="I87" i="15"/>
  <c r="L87" i="15"/>
  <c r="F88" i="15"/>
  <c r="I88" i="15"/>
  <c r="L88" i="15"/>
  <c r="F89" i="15"/>
  <c r="I89" i="15"/>
  <c r="L89" i="15"/>
  <c r="F90" i="15"/>
  <c r="I90" i="15"/>
  <c r="L90" i="15"/>
  <c r="F91" i="15"/>
  <c r="I91" i="15"/>
  <c r="L91" i="15"/>
  <c r="F92" i="15"/>
  <c r="I92" i="15"/>
  <c r="L92" i="15"/>
  <c r="F93" i="15"/>
  <c r="I93" i="15"/>
  <c r="L93" i="15"/>
  <c r="F94" i="15"/>
  <c r="I94" i="15"/>
  <c r="L94" i="15"/>
  <c r="F95" i="15"/>
  <c r="I95" i="15"/>
  <c r="L95" i="15"/>
  <c r="F96" i="15"/>
  <c r="I96" i="15"/>
  <c r="L96" i="15"/>
  <c r="F97" i="15"/>
  <c r="I97" i="15"/>
  <c r="L97" i="15"/>
  <c r="F98" i="15"/>
  <c r="I98" i="15"/>
  <c r="L98" i="15"/>
  <c r="F99" i="15"/>
  <c r="I99" i="15"/>
  <c r="L99" i="15"/>
  <c r="F100" i="15"/>
  <c r="I100" i="15"/>
  <c r="L100" i="15"/>
  <c r="F101" i="15"/>
  <c r="I101" i="15"/>
  <c r="L101" i="15"/>
  <c r="F102" i="15"/>
  <c r="I102" i="15"/>
  <c r="L102" i="15"/>
  <c r="F103" i="15"/>
  <c r="I103" i="15"/>
  <c r="L103" i="15"/>
  <c r="F104" i="15"/>
  <c r="I104" i="15"/>
  <c r="L104" i="15"/>
  <c r="F105" i="15"/>
  <c r="I105" i="15"/>
  <c r="L105" i="15"/>
  <c r="F106" i="15"/>
  <c r="I106" i="15"/>
  <c r="L106" i="15"/>
  <c r="F107" i="15"/>
  <c r="I107" i="15"/>
  <c r="L107" i="15"/>
  <c r="F108" i="15"/>
  <c r="I108" i="15"/>
  <c r="L108" i="15"/>
  <c r="F109" i="15"/>
  <c r="I109" i="15"/>
  <c r="L109" i="15"/>
  <c r="F110" i="15"/>
  <c r="I110" i="15"/>
  <c r="L110" i="15"/>
  <c r="F111" i="15"/>
  <c r="I111" i="15"/>
  <c r="L111" i="15"/>
  <c r="D112" i="15"/>
  <c r="E112" i="15"/>
  <c r="G112" i="15"/>
  <c r="H112" i="15"/>
  <c r="J112" i="15"/>
  <c r="K112" i="15"/>
  <c r="F113" i="15"/>
  <c r="F112" i="15" s="1"/>
  <c r="I113" i="15"/>
  <c r="L113" i="15"/>
  <c r="F114" i="15"/>
  <c r="I114" i="15"/>
  <c r="L114" i="15"/>
  <c r="F115" i="15"/>
  <c r="I115" i="15"/>
  <c r="L115" i="15"/>
  <c r="F116" i="15"/>
  <c r="I116" i="15"/>
  <c r="L116" i="15"/>
  <c r="F117" i="15"/>
  <c r="I117" i="15"/>
  <c r="L117" i="15"/>
  <c r="F118" i="15"/>
  <c r="I118" i="15"/>
  <c r="L118" i="15"/>
  <c r="D119" i="15"/>
  <c r="E119" i="15"/>
  <c r="G119" i="15"/>
  <c r="H119" i="15"/>
  <c r="J119" i="15"/>
  <c r="K119" i="15"/>
  <c r="F120" i="15"/>
  <c r="F119" i="15" s="1"/>
  <c r="I120" i="15"/>
  <c r="L120" i="15"/>
  <c r="F121" i="15"/>
  <c r="I121" i="15"/>
  <c r="L121" i="15"/>
  <c r="F122" i="15"/>
  <c r="I122" i="15"/>
  <c r="L122" i="15"/>
  <c r="F123" i="15"/>
  <c r="I123" i="15"/>
  <c r="L123" i="15"/>
  <c r="F124" i="15"/>
  <c r="I124" i="15"/>
  <c r="L124" i="15"/>
  <c r="F125" i="15"/>
  <c r="I125" i="15"/>
  <c r="L125" i="15"/>
  <c r="F126" i="15"/>
  <c r="I126" i="15"/>
  <c r="L126" i="15"/>
  <c r="F127" i="15"/>
  <c r="I127" i="15"/>
  <c r="L127" i="15"/>
  <c r="F128" i="15"/>
  <c r="I128" i="15"/>
  <c r="L128" i="15"/>
  <c r="F129" i="15"/>
  <c r="I129" i="15"/>
  <c r="L129" i="15"/>
  <c r="F130" i="15"/>
  <c r="I130" i="15"/>
  <c r="L130" i="15"/>
  <c r="F131" i="15"/>
  <c r="I131" i="15"/>
  <c r="L131" i="15"/>
  <c r="D132" i="15"/>
  <c r="E132" i="15"/>
  <c r="G132" i="15"/>
  <c r="H132" i="15"/>
  <c r="J132" i="15"/>
  <c r="K132" i="15"/>
  <c r="F133" i="15"/>
  <c r="I133" i="15"/>
  <c r="L133" i="15"/>
  <c r="F134" i="15"/>
  <c r="I134" i="15"/>
  <c r="L134" i="15"/>
  <c r="F135" i="15"/>
  <c r="I135" i="15"/>
  <c r="L135" i="15"/>
  <c r="F136" i="15"/>
  <c r="I136" i="15"/>
  <c r="L136" i="15"/>
  <c r="F137" i="15"/>
  <c r="I137" i="15"/>
  <c r="L137" i="15"/>
  <c r="F138" i="15"/>
  <c r="I138" i="15"/>
  <c r="L138" i="15"/>
  <c r="F139" i="15"/>
  <c r="I139" i="15"/>
  <c r="L139" i="15"/>
  <c r="F140" i="15"/>
  <c r="I140" i="15"/>
  <c r="L140" i="15"/>
  <c r="F141" i="15"/>
  <c r="I141" i="15"/>
  <c r="L141" i="15"/>
  <c r="F142" i="15"/>
  <c r="I142" i="15"/>
  <c r="L142" i="15"/>
  <c r="F143" i="15"/>
  <c r="I143" i="15"/>
  <c r="L143" i="15"/>
  <c r="F144" i="15"/>
  <c r="I144" i="15"/>
  <c r="L144" i="15"/>
  <c r="F145" i="15"/>
  <c r="I145" i="15"/>
  <c r="L145" i="15"/>
  <c r="F146" i="15"/>
  <c r="I146" i="15"/>
  <c r="L146" i="15"/>
  <c r="F147" i="15"/>
  <c r="I147" i="15"/>
  <c r="L147" i="15"/>
  <c r="F148" i="15"/>
  <c r="I148" i="15"/>
  <c r="L148" i="15"/>
  <c r="F149" i="15"/>
  <c r="I149" i="15"/>
  <c r="L149" i="15"/>
  <c r="F150" i="15"/>
  <c r="I150" i="15"/>
  <c r="L150" i="15"/>
  <c r="F151" i="15"/>
  <c r="I151" i="15"/>
  <c r="L151" i="15"/>
  <c r="F152" i="15"/>
  <c r="I152" i="15"/>
  <c r="L152" i="15"/>
  <c r="F153" i="15"/>
  <c r="I153" i="15"/>
  <c r="L153" i="15"/>
  <c r="F154" i="15"/>
  <c r="I154" i="15"/>
  <c r="L154" i="15"/>
  <c r="F155" i="15"/>
  <c r="I155" i="15"/>
  <c r="L155" i="15"/>
  <c r="F156" i="15"/>
  <c r="I156" i="15"/>
  <c r="L156" i="15"/>
  <c r="F157" i="15"/>
  <c r="I157" i="15"/>
  <c r="L157" i="15"/>
  <c r="F158" i="15"/>
  <c r="I158" i="15"/>
  <c r="L158" i="15"/>
  <c r="F159" i="15"/>
  <c r="I159" i="15"/>
  <c r="L159" i="15"/>
  <c r="F160" i="15"/>
  <c r="I160" i="15"/>
  <c r="L160" i="15"/>
  <c r="F161" i="15"/>
  <c r="I161" i="15"/>
  <c r="L161" i="15"/>
  <c r="F162" i="15"/>
  <c r="I162" i="15"/>
  <c r="L162" i="15"/>
  <c r="F163" i="15"/>
  <c r="I163" i="15"/>
  <c r="L163" i="15"/>
  <c r="F164" i="15"/>
  <c r="I164" i="15"/>
  <c r="L164" i="15"/>
  <c r="F165" i="15"/>
  <c r="I165" i="15"/>
  <c r="L165" i="15"/>
  <c r="F166" i="15"/>
  <c r="I166" i="15"/>
  <c r="L166" i="15"/>
  <c r="F167" i="15"/>
  <c r="I167" i="15"/>
  <c r="L167" i="15"/>
  <c r="F168" i="15"/>
  <c r="I168" i="15"/>
  <c r="L168" i="15"/>
  <c r="F169" i="15"/>
  <c r="I169" i="15"/>
  <c r="L169" i="15"/>
  <c r="F170" i="15"/>
  <c r="I170" i="15"/>
  <c r="L170" i="15"/>
  <c r="F171" i="15"/>
  <c r="I171" i="15"/>
  <c r="L171" i="15"/>
  <c r="F172" i="15"/>
  <c r="I172" i="15"/>
  <c r="L172" i="15"/>
  <c r="F173" i="15"/>
  <c r="I173" i="15"/>
  <c r="L173" i="15"/>
  <c r="F174" i="15"/>
  <c r="I174" i="15"/>
  <c r="L174" i="15"/>
  <c r="F175" i="15"/>
  <c r="I175" i="15"/>
  <c r="L175" i="15"/>
  <c r="F176" i="15"/>
  <c r="I176" i="15"/>
  <c r="L176" i="15"/>
  <c r="E177" i="15"/>
  <c r="E9" i="14"/>
  <c r="H9" i="14"/>
  <c r="K9" i="14"/>
  <c r="K177" i="14" s="1"/>
  <c r="F10" i="14"/>
  <c r="F9" i="14" s="1"/>
  <c r="I10" i="14"/>
  <c r="L10" i="14"/>
  <c r="F11" i="14"/>
  <c r="I11" i="14"/>
  <c r="L11" i="14"/>
  <c r="F12" i="14"/>
  <c r="I12" i="14"/>
  <c r="L12" i="14"/>
  <c r="F13" i="14"/>
  <c r="I13" i="14"/>
  <c r="L13" i="14"/>
  <c r="F14" i="14"/>
  <c r="I14" i="14"/>
  <c r="L14" i="14"/>
  <c r="F15" i="14"/>
  <c r="I15" i="14"/>
  <c r="L15" i="14"/>
  <c r="F16" i="14"/>
  <c r="I16" i="14"/>
  <c r="L16" i="14"/>
  <c r="F17" i="14"/>
  <c r="I17" i="14"/>
  <c r="L17" i="14"/>
  <c r="F18" i="14"/>
  <c r="I18" i="14"/>
  <c r="L18" i="14"/>
  <c r="F19" i="14"/>
  <c r="I19" i="14"/>
  <c r="L19" i="14"/>
  <c r="F20" i="14"/>
  <c r="I20" i="14"/>
  <c r="L20" i="14"/>
  <c r="N20" i="14"/>
  <c r="O20" i="14"/>
  <c r="O10" i="14" s="1"/>
  <c r="P20" i="14"/>
  <c r="P10" i="14" s="1"/>
  <c r="D21" i="14"/>
  <c r="D9" i="14" s="1"/>
  <c r="F21" i="14"/>
  <c r="G21" i="14"/>
  <c r="G9" i="14" s="1"/>
  <c r="J21" i="14"/>
  <c r="J9" i="14" s="1"/>
  <c r="L21" i="14"/>
  <c r="N21" i="14"/>
  <c r="O21" i="14"/>
  <c r="P21" i="14"/>
  <c r="F22" i="14"/>
  <c r="I22" i="14"/>
  <c r="L22" i="14"/>
  <c r="F23" i="14"/>
  <c r="I23" i="14"/>
  <c r="L23" i="14"/>
  <c r="D24" i="14"/>
  <c r="E24" i="14"/>
  <c r="G24" i="14"/>
  <c r="H24" i="14"/>
  <c r="J24" i="14"/>
  <c r="K24" i="14"/>
  <c r="F25" i="14"/>
  <c r="I25" i="14"/>
  <c r="L25" i="14"/>
  <c r="F26" i="14"/>
  <c r="I26" i="14"/>
  <c r="L26" i="14"/>
  <c r="F27" i="14"/>
  <c r="I27" i="14"/>
  <c r="L27" i="14"/>
  <c r="F28" i="14"/>
  <c r="I28" i="14"/>
  <c r="L28" i="14"/>
  <c r="F29" i="14"/>
  <c r="I29" i="14"/>
  <c r="L29" i="14"/>
  <c r="F30" i="14"/>
  <c r="I30" i="14"/>
  <c r="L30" i="14"/>
  <c r="F31" i="14"/>
  <c r="I31" i="14"/>
  <c r="L31" i="14"/>
  <c r="F32" i="14"/>
  <c r="I32" i="14"/>
  <c r="L32" i="14"/>
  <c r="F33" i="14"/>
  <c r="I33" i="14"/>
  <c r="L33" i="14"/>
  <c r="F34" i="14"/>
  <c r="I34" i="14"/>
  <c r="L34" i="14"/>
  <c r="F35" i="14"/>
  <c r="I35" i="14"/>
  <c r="L35" i="14"/>
  <c r="F36" i="14"/>
  <c r="I36" i="14"/>
  <c r="L36" i="14"/>
  <c r="F37" i="14"/>
  <c r="I37" i="14"/>
  <c r="L37" i="14"/>
  <c r="F38" i="14"/>
  <c r="I38" i="14"/>
  <c r="L38" i="14"/>
  <c r="F39" i="14"/>
  <c r="I39" i="14"/>
  <c r="L39" i="14"/>
  <c r="F40" i="14"/>
  <c r="I40" i="14"/>
  <c r="L40" i="14"/>
  <c r="F41" i="14"/>
  <c r="I41" i="14"/>
  <c r="L41" i="14"/>
  <c r="F42" i="14"/>
  <c r="I42" i="14"/>
  <c r="L42" i="14"/>
  <c r="F43" i="14"/>
  <c r="I43" i="14"/>
  <c r="L43" i="14"/>
  <c r="F44" i="14"/>
  <c r="I44" i="14"/>
  <c r="L44" i="14"/>
  <c r="F45" i="14"/>
  <c r="I45" i="14"/>
  <c r="L45" i="14"/>
  <c r="F46" i="14"/>
  <c r="I46" i="14"/>
  <c r="L46" i="14"/>
  <c r="F47" i="14"/>
  <c r="I47" i="14"/>
  <c r="L47" i="14"/>
  <c r="F48" i="14"/>
  <c r="I48" i="14"/>
  <c r="L48" i="14"/>
  <c r="F49" i="14"/>
  <c r="I49" i="14"/>
  <c r="L49" i="14"/>
  <c r="F50" i="14"/>
  <c r="I50" i="14"/>
  <c r="L50" i="14"/>
  <c r="F51" i="14"/>
  <c r="I51" i="14"/>
  <c r="L51" i="14"/>
  <c r="F52" i="14"/>
  <c r="I52" i="14"/>
  <c r="L52" i="14"/>
  <c r="F53" i="14"/>
  <c r="I53" i="14"/>
  <c r="L53" i="14"/>
  <c r="F54" i="14"/>
  <c r="I54" i="14"/>
  <c r="L54" i="14"/>
  <c r="F55" i="14"/>
  <c r="I55" i="14"/>
  <c r="L55" i="14"/>
  <c r="F56" i="14"/>
  <c r="I56" i="14"/>
  <c r="L56" i="14"/>
  <c r="F57" i="14"/>
  <c r="I57" i="14"/>
  <c r="L57" i="14"/>
  <c r="F58" i="14"/>
  <c r="I58" i="14"/>
  <c r="L58" i="14"/>
  <c r="F59" i="14"/>
  <c r="I59" i="14"/>
  <c r="L59" i="14"/>
  <c r="F60" i="14"/>
  <c r="I60" i="14"/>
  <c r="L60" i="14"/>
  <c r="F61" i="14"/>
  <c r="I61" i="14"/>
  <c r="L61" i="14"/>
  <c r="F62" i="14"/>
  <c r="I62" i="14"/>
  <c r="L62" i="14"/>
  <c r="F63" i="14"/>
  <c r="I63" i="14"/>
  <c r="L63" i="14"/>
  <c r="F64" i="14"/>
  <c r="I64" i="14"/>
  <c r="L64" i="14"/>
  <c r="F65" i="14"/>
  <c r="I65" i="14"/>
  <c r="L65" i="14"/>
  <c r="F66" i="14"/>
  <c r="I66" i="14"/>
  <c r="L66" i="14"/>
  <c r="F67" i="14"/>
  <c r="I67" i="14"/>
  <c r="L67" i="14"/>
  <c r="F68" i="14"/>
  <c r="I68" i="14"/>
  <c r="L68" i="14"/>
  <c r="F69" i="14"/>
  <c r="I69" i="14"/>
  <c r="L69" i="14"/>
  <c r="F70" i="14"/>
  <c r="I70" i="14"/>
  <c r="L70" i="14"/>
  <c r="F71" i="14"/>
  <c r="I71" i="14"/>
  <c r="L71" i="14"/>
  <c r="F72" i="14"/>
  <c r="I72" i="14"/>
  <c r="L72" i="14"/>
  <c r="F73" i="14"/>
  <c r="I73" i="14"/>
  <c r="L73" i="14"/>
  <c r="F74" i="14"/>
  <c r="I74" i="14"/>
  <c r="L74" i="14"/>
  <c r="F75" i="14"/>
  <c r="I75" i="14"/>
  <c r="L75" i="14"/>
  <c r="F76" i="14"/>
  <c r="I76" i="14"/>
  <c r="L76" i="14"/>
  <c r="F77" i="14"/>
  <c r="I77" i="14"/>
  <c r="L77" i="14"/>
  <c r="F78" i="14"/>
  <c r="I78" i="14"/>
  <c r="L78" i="14"/>
  <c r="F79" i="14"/>
  <c r="I79" i="14"/>
  <c r="L79" i="14"/>
  <c r="F80" i="14"/>
  <c r="I80" i="14"/>
  <c r="L80" i="14"/>
  <c r="F81" i="14"/>
  <c r="I81" i="14"/>
  <c r="L81" i="14"/>
  <c r="F82" i="14"/>
  <c r="I82" i="14"/>
  <c r="L82" i="14"/>
  <c r="F83" i="14"/>
  <c r="I83" i="14"/>
  <c r="L83" i="14"/>
  <c r="F84" i="14"/>
  <c r="I84" i="14"/>
  <c r="L84" i="14"/>
  <c r="F85" i="14"/>
  <c r="I85" i="14"/>
  <c r="L85" i="14"/>
  <c r="F86" i="14"/>
  <c r="I86" i="14"/>
  <c r="L86" i="14"/>
  <c r="F87" i="14"/>
  <c r="I87" i="14"/>
  <c r="L87" i="14"/>
  <c r="F88" i="14"/>
  <c r="I88" i="14"/>
  <c r="L88" i="14"/>
  <c r="F89" i="14"/>
  <c r="I89" i="14"/>
  <c r="L89" i="14"/>
  <c r="F90" i="14"/>
  <c r="I90" i="14"/>
  <c r="L90" i="14"/>
  <c r="F91" i="14"/>
  <c r="I91" i="14"/>
  <c r="L91" i="14"/>
  <c r="F92" i="14"/>
  <c r="I92" i="14"/>
  <c r="L92" i="14"/>
  <c r="F93" i="14"/>
  <c r="I93" i="14"/>
  <c r="L93" i="14"/>
  <c r="F94" i="14"/>
  <c r="I94" i="14"/>
  <c r="L94" i="14"/>
  <c r="F95" i="14"/>
  <c r="I95" i="14"/>
  <c r="L95" i="14"/>
  <c r="F96" i="14"/>
  <c r="I96" i="14"/>
  <c r="L96" i="14"/>
  <c r="F97" i="14"/>
  <c r="I97" i="14"/>
  <c r="L97" i="14"/>
  <c r="F98" i="14"/>
  <c r="I98" i="14"/>
  <c r="L98" i="14"/>
  <c r="F99" i="14"/>
  <c r="I99" i="14"/>
  <c r="L99" i="14"/>
  <c r="F100" i="14"/>
  <c r="I100" i="14"/>
  <c r="L100" i="14"/>
  <c r="F101" i="14"/>
  <c r="I101" i="14"/>
  <c r="L101" i="14"/>
  <c r="F102" i="14"/>
  <c r="I102" i="14"/>
  <c r="L102" i="14"/>
  <c r="F103" i="14"/>
  <c r="I103" i="14"/>
  <c r="L103" i="14"/>
  <c r="F104" i="14"/>
  <c r="I104" i="14"/>
  <c r="L104" i="14"/>
  <c r="F105" i="14"/>
  <c r="I105" i="14"/>
  <c r="L105" i="14"/>
  <c r="F106" i="14"/>
  <c r="I106" i="14"/>
  <c r="L106" i="14"/>
  <c r="F107" i="14"/>
  <c r="I107" i="14"/>
  <c r="L107" i="14"/>
  <c r="F108" i="14"/>
  <c r="I108" i="14"/>
  <c r="L108" i="14"/>
  <c r="F109" i="14"/>
  <c r="I109" i="14"/>
  <c r="L109" i="14"/>
  <c r="F110" i="14"/>
  <c r="I110" i="14"/>
  <c r="L110" i="14"/>
  <c r="F111" i="14"/>
  <c r="I111" i="14"/>
  <c r="L111" i="14"/>
  <c r="D112" i="14"/>
  <c r="E112" i="14"/>
  <c r="G112" i="14"/>
  <c r="H112" i="14"/>
  <c r="H177" i="14" s="1"/>
  <c r="J112" i="14"/>
  <c r="K112" i="14"/>
  <c r="F113" i="14"/>
  <c r="F112" i="14" s="1"/>
  <c r="I113" i="14"/>
  <c r="L113" i="14"/>
  <c r="F114" i="14"/>
  <c r="I114" i="14"/>
  <c r="L114" i="14"/>
  <c r="F115" i="14"/>
  <c r="I115" i="14"/>
  <c r="L115" i="14"/>
  <c r="F116" i="14"/>
  <c r="I116" i="14"/>
  <c r="L116" i="14"/>
  <c r="F117" i="14"/>
  <c r="I117" i="14"/>
  <c r="L117" i="14"/>
  <c r="F118" i="14"/>
  <c r="I118" i="14"/>
  <c r="L118" i="14"/>
  <c r="D119" i="14"/>
  <c r="E119" i="14"/>
  <c r="G119" i="14"/>
  <c r="H119" i="14"/>
  <c r="J119" i="14"/>
  <c r="K119" i="14"/>
  <c r="F120" i="14"/>
  <c r="I120" i="14"/>
  <c r="L120" i="14"/>
  <c r="F121" i="14"/>
  <c r="I121" i="14"/>
  <c r="L121" i="14"/>
  <c r="F122" i="14"/>
  <c r="I122" i="14"/>
  <c r="L122" i="14"/>
  <c r="F123" i="14"/>
  <c r="I123" i="14"/>
  <c r="L123" i="14"/>
  <c r="F124" i="14"/>
  <c r="I124" i="14"/>
  <c r="L124" i="14"/>
  <c r="F125" i="14"/>
  <c r="I125" i="14"/>
  <c r="L125" i="14"/>
  <c r="F126" i="14"/>
  <c r="I126" i="14"/>
  <c r="L126" i="14"/>
  <c r="F127" i="14"/>
  <c r="I127" i="14"/>
  <c r="L127" i="14"/>
  <c r="F128" i="14"/>
  <c r="I128" i="14"/>
  <c r="L128" i="14"/>
  <c r="F129" i="14"/>
  <c r="I129" i="14"/>
  <c r="L129" i="14"/>
  <c r="F130" i="14"/>
  <c r="I130" i="14"/>
  <c r="L130" i="14"/>
  <c r="F131" i="14"/>
  <c r="I131" i="14"/>
  <c r="L131" i="14"/>
  <c r="D132" i="14"/>
  <c r="E132" i="14"/>
  <c r="G132" i="14"/>
  <c r="H132" i="14"/>
  <c r="J132" i="14"/>
  <c r="K132" i="14"/>
  <c r="F133" i="14"/>
  <c r="I133" i="14"/>
  <c r="L133" i="14"/>
  <c r="F134" i="14"/>
  <c r="I134" i="14"/>
  <c r="L134" i="14"/>
  <c r="L132" i="14" s="1"/>
  <c r="F135" i="14"/>
  <c r="I135" i="14"/>
  <c r="L135" i="14"/>
  <c r="F136" i="14"/>
  <c r="I136" i="14"/>
  <c r="L136" i="14"/>
  <c r="F137" i="14"/>
  <c r="I137" i="14"/>
  <c r="L137" i="14"/>
  <c r="F138" i="14"/>
  <c r="I138" i="14"/>
  <c r="L138" i="14"/>
  <c r="F139" i="14"/>
  <c r="I139" i="14"/>
  <c r="L139" i="14"/>
  <c r="F140" i="14"/>
  <c r="I140" i="14"/>
  <c r="L140" i="14"/>
  <c r="F141" i="14"/>
  <c r="I141" i="14"/>
  <c r="L141" i="14"/>
  <c r="F142" i="14"/>
  <c r="I142" i="14"/>
  <c r="L142" i="14"/>
  <c r="F143" i="14"/>
  <c r="I143" i="14"/>
  <c r="L143" i="14"/>
  <c r="F144" i="14"/>
  <c r="I144" i="14"/>
  <c r="L144" i="14"/>
  <c r="F145" i="14"/>
  <c r="I145" i="14"/>
  <c r="L145" i="14"/>
  <c r="F146" i="14"/>
  <c r="I146" i="14"/>
  <c r="L146" i="14"/>
  <c r="F147" i="14"/>
  <c r="I147" i="14"/>
  <c r="L147" i="14"/>
  <c r="F148" i="14"/>
  <c r="I148" i="14"/>
  <c r="L148" i="14"/>
  <c r="F149" i="14"/>
  <c r="I149" i="14"/>
  <c r="L149" i="14"/>
  <c r="F150" i="14"/>
  <c r="I150" i="14"/>
  <c r="L150" i="14"/>
  <c r="F151" i="14"/>
  <c r="I151" i="14"/>
  <c r="L151" i="14"/>
  <c r="F152" i="14"/>
  <c r="I152" i="14"/>
  <c r="L152" i="14"/>
  <c r="F153" i="14"/>
  <c r="I153" i="14"/>
  <c r="L153" i="14"/>
  <c r="F154" i="14"/>
  <c r="I154" i="14"/>
  <c r="L154" i="14"/>
  <c r="F155" i="14"/>
  <c r="I155" i="14"/>
  <c r="L155" i="14"/>
  <c r="F156" i="14"/>
  <c r="I156" i="14"/>
  <c r="L156" i="14"/>
  <c r="F157" i="14"/>
  <c r="I157" i="14"/>
  <c r="L157" i="14"/>
  <c r="F158" i="14"/>
  <c r="I158" i="14"/>
  <c r="L158" i="14"/>
  <c r="F159" i="14"/>
  <c r="I159" i="14"/>
  <c r="L159" i="14"/>
  <c r="F160" i="14"/>
  <c r="I160" i="14"/>
  <c r="L160" i="14"/>
  <c r="F161" i="14"/>
  <c r="I161" i="14"/>
  <c r="L161" i="14"/>
  <c r="F162" i="14"/>
  <c r="I162" i="14"/>
  <c r="L162" i="14"/>
  <c r="F163" i="14"/>
  <c r="I163" i="14"/>
  <c r="L163" i="14"/>
  <c r="F164" i="14"/>
  <c r="I164" i="14"/>
  <c r="L164" i="14"/>
  <c r="F165" i="14"/>
  <c r="I165" i="14"/>
  <c r="L165" i="14"/>
  <c r="F166" i="14"/>
  <c r="I166" i="14"/>
  <c r="L166" i="14"/>
  <c r="F167" i="14"/>
  <c r="I167" i="14"/>
  <c r="L167" i="14"/>
  <c r="F168" i="14"/>
  <c r="I168" i="14"/>
  <c r="L168" i="14"/>
  <c r="F169" i="14"/>
  <c r="I169" i="14"/>
  <c r="L169" i="14"/>
  <c r="F170" i="14"/>
  <c r="I170" i="14"/>
  <c r="L170" i="14"/>
  <c r="F171" i="14"/>
  <c r="I171" i="14"/>
  <c r="L171" i="14"/>
  <c r="F172" i="14"/>
  <c r="I172" i="14"/>
  <c r="L172" i="14"/>
  <c r="F173" i="14"/>
  <c r="I173" i="14"/>
  <c r="L173" i="14"/>
  <c r="F174" i="14"/>
  <c r="I174" i="14"/>
  <c r="L174" i="14"/>
  <c r="F175" i="14"/>
  <c r="I175" i="14"/>
  <c r="L175" i="14"/>
  <c r="F176" i="14"/>
  <c r="I176" i="14"/>
  <c r="L176" i="14"/>
  <c r="E177" i="14"/>
  <c r="E9" i="13"/>
  <c r="H9" i="13"/>
  <c r="K9" i="13"/>
  <c r="K177" i="13" s="1"/>
  <c r="F10" i="13"/>
  <c r="I10" i="13"/>
  <c r="L10" i="13"/>
  <c r="F11" i="13"/>
  <c r="I11" i="13"/>
  <c r="L11" i="13"/>
  <c r="F12" i="13"/>
  <c r="I12" i="13"/>
  <c r="L12" i="13"/>
  <c r="F13" i="13"/>
  <c r="I13" i="13"/>
  <c r="L13" i="13"/>
  <c r="F14" i="13"/>
  <c r="I14" i="13"/>
  <c r="L14" i="13"/>
  <c r="F15" i="13"/>
  <c r="I15" i="13"/>
  <c r="L15" i="13"/>
  <c r="F16" i="13"/>
  <c r="I16" i="13"/>
  <c r="L16" i="13"/>
  <c r="F17" i="13"/>
  <c r="I17" i="13"/>
  <c r="L17" i="13"/>
  <c r="F18" i="13"/>
  <c r="I18" i="13"/>
  <c r="L18" i="13"/>
  <c r="F19" i="13"/>
  <c r="I19" i="13"/>
  <c r="L19" i="13"/>
  <c r="F20" i="13"/>
  <c r="I20" i="13"/>
  <c r="L20" i="13"/>
  <c r="N20" i="13"/>
  <c r="O20" i="13"/>
  <c r="O10" i="13" s="1"/>
  <c r="P20" i="13"/>
  <c r="D21" i="13"/>
  <c r="D9" i="13" s="1"/>
  <c r="G21" i="13"/>
  <c r="G9" i="13" s="1"/>
  <c r="J21" i="13"/>
  <c r="J9" i="13" s="1"/>
  <c r="L21" i="13"/>
  <c r="N21" i="13"/>
  <c r="O21" i="13"/>
  <c r="P21" i="13"/>
  <c r="F22" i="13"/>
  <c r="I22" i="13"/>
  <c r="L22" i="13"/>
  <c r="F23" i="13"/>
  <c r="I23" i="13"/>
  <c r="L23" i="13"/>
  <c r="E24" i="13"/>
  <c r="G24" i="13"/>
  <c r="H24" i="13"/>
  <c r="J24" i="13"/>
  <c r="K24" i="13"/>
  <c r="F25" i="13"/>
  <c r="I25" i="13"/>
  <c r="L25" i="13"/>
  <c r="F26" i="13"/>
  <c r="I26" i="13"/>
  <c r="L26" i="13"/>
  <c r="F27" i="13"/>
  <c r="I27" i="13"/>
  <c r="L27" i="13"/>
  <c r="F28" i="13"/>
  <c r="I28" i="13"/>
  <c r="L28" i="13"/>
  <c r="F29" i="13"/>
  <c r="I29" i="13"/>
  <c r="L29" i="13"/>
  <c r="F30" i="13"/>
  <c r="I30" i="13"/>
  <c r="L30" i="13"/>
  <c r="F31" i="13"/>
  <c r="I31" i="13"/>
  <c r="L31" i="13"/>
  <c r="F32" i="13"/>
  <c r="I32" i="13"/>
  <c r="L32" i="13"/>
  <c r="F33" i="13"/>
  <c r="I33" i="13"/>
  <c r="L33" i="13"/>
  <c r="F34" i="13"/>
  <c r="I34" i="13"/>
  <c r="L34" i="13"/>
  <c r="F35" i="13"/>
  <c r="I35" i="13"/>
  <c r="L35" i="13"/>
  <c r="D36" i="13"/>
  <c r="D24" i="13" s="1"/>
  <c r="I36" i="13"/>
  <c r="L36" i="13"/>
  <c r="F37" i="13"/>
  <c r="I37" i="13"/>
  <c r="L37" i="13"/>
  <c r="F38" i="13"/>
  <c r="I38" i="13"/>
  <c r="L38" i="13"/>
  <c r="F39" i="13"/>
  <c r="I39" i="13"/>
  <c r="L39" i="13"/>
  <c r="F40" i="13"/>
  <c r="I40" i="13"/>
  <c r="L40" i="13"/>
  <c r="F41" i="13"/>
  <c r="I41" i="13"/>
  <c r="L41" i="13"/>
  <c r="F42" i="13"/>
  <c r="I42" i="13"/>
  <c r="L42" i="13"/>
  <c r="F43" i="13"/>
  <c r="I43" i="13"/>
  <c r="L43" i="13"/>
  <c r="F44" i="13"/>
  <c r="I44" i="13"/>
  <c r="L44" i="13"/>
  <c r="F45" i="13"/>
  <c r="I45" i="13"/>
  <c r="L45" i="13"/>
  <c r="F46" i="13"/>
  <c r="I46" i="13"/>
  <c r="L46" i="13"/>
  <c r="F47" i="13"/>
  <c r="I47" i="13"/>
  <c r="L47" i="13"/>
  <c r="F48" i="13"/>
  <c r="I48" i="13"/>
  <c r="L48" i="13"/>
  <c r="F49" i="13"/>
  <c r="I49" i="13"/>
  <c r="L49" i="13"/>
  <c r="F50" i="13"/>
  <c r="I50" i="13"/>
  <c r="L50" i="13"/>
  <c r="F51" i="13"/>
  <c r="I51" i="13"/>
  <c r="L51" i="13"/>
  <c r="F52" i="13"/>
  <c r="I52" i="13"/>
  <c r="L52" i="13"/>
  <c r="F53" i="13"/>
  <c r="I53" i="13"/>
  <c r="L53" i="13"/>
  <c r="F54" i="13"/>
  <c r="I54" i="13"/>
  <c r="L54" i="13"/>
  <c r="F55" i="13"/>
  <c r="I55" i="13"/>
  <c r="L55" i="13"/>
  <c r="F56" i="13"/>
  <c r="I56" i="13"/>
  <c r="L56" i="13"/>
  <c r="F57" i="13"/>
  <c r="I57" i="13"/>
  <c r="L57" i="13"/>
  <c r="F58" i="13"/>
  <c r="I58" i="13"/>
  <c r="L58" i="13"/>
  <c r="F59" i="13"/>
  <c r="I59" i="13"/>
  <c r="L59" i="13"/>
  <c r="F60" i="13"/>
  <c r="I60" i="13"/>
  <c r="L60" i="13"/>
  <c r="F61" i="13"/>
  <c r="I61" i="13"/>
  <c r="L61" i="13"/>
  <c r="F62" i="13"/>
  <c r="I62" i="13"/>
  <c r="L62" i="13"/>
  <c r="F63" i="13"/>
  <c r="I63" i="13"/>
  <c r="L63" i="13"/>
  <c r="F64" i="13"/>
  <c r="I64" i="13"/>
  <c r="L64" i="13"/>
  <c r="F65" i="13"/>
  <c r="I65" i="13"/>
  <c r="L65" i="13"/>
  <c r="F66" i="13"/>
  <c r="I66" i="13"/>
  <c r="L66" i="13"/>
  <c r="F67" i="13"/>
  <c r="I67" i="13"/>
  <c r="L67" i="13"/>
  <c r="F68" i="13"/>
  <c r="I68" i="13"/>
  <c r="L68" i="13"/>
  <c r="F69" i="13"/>
  <c r="I69" i="13"/>
  <c r="L69" i="13"/>
  <c r="F70" i="13"/>
  <c r="I70" i="13"/>
  <c r="L70" i="13"/>
  <c r="F71" i="13"/>
  <c r="I71" i="13"/>
  <c r="L71" i="13"/>
  <c r="F72" i="13"/>
  <c r="I72" i="13"/>
  <c r="L72" i="13"/>
  <c r="F73" i="13"/>
  <c r="I73" i="13"/>
  <c r="L73" i="13"/>
  <c r="F74" i="13"/>
  <c r="I74" i="13"/>
  <c r="L74" i="13"/>
  <c r="F75" i="13"/>
  <c r="I75" i="13"/>
  <c r="L75" i="13"/>
  <c r="F76" i="13"/>
  <c r="I76" i="13"/>
  <c r="L76" i="13"/>
  <c r="F77" i="13"/>
  <c r="I77" i="13"/>
  <c r="L77" i="13"/>
  <c r="F78" i="13"/>
  <c r="I78" i="13"/>
  <c r="L78" i="13"/>
  <c r="F79" i="13"/>
  <c r="I79" i="13"/>
  <c r="L79" i="13"/>
  <c r="F80" i="13"/>
  <c r="I80" i="13"/>
  <c r="L80" i="13"/>
  <c r="F81" i="13"/>
  <c r="I81" i="13"/>
  <c r="L81" i="13"/>
  <c r="F82" i="13"/>
  <c r="I82" i="13"/>
  <c r="L82" i="13"/>
  <c r="F83" i="13"/>
  <c r="I83" i="13"/>
  <c r="L83" i="13"/>
  <c r="F84" i="13"/>
  <c r="I84" i="13"/>
  <c r="L84" i="13"/>
  <c r="F85" i="13"/>
  <c r="I85" i="13"/>
  <c r="L85" i="13"/>
  <c r="F86" i="13"/>
  <c r="I86" i="13"/>
  <c r="L86" i="13"/>
  <c r="F87" i="13"/>
  <c r="I87" i="13"/>
  <c r="L87" i="13"/>
  <c r="F88" i="13"/>
  <c r="I88" i="13"/>
  <c r="L88" i="13"/>
  <c r="F89" i="13"/>
  <c r="I89" i="13"/>
  <c r="L89" i="13"/>
  <c r="F90" i="13"/>
  <c r="I90" i="13"/>
  <c r="L90" i="13"/>
  <c r="F91" i="13"/>
  <c r="I91" i="13"/>
  <c r="L91" i="13"/>
  <c r="F92" i="13"/>
  <c r="I92" i="13"/>
  <c r="L92" i="13"/>
  <c r="F93" i="13"/>
  <c r="I93" i="13"/>
  <c r="L93" i="13"/>
  <c r="F94" i="13"/>
  <c r="I94" i="13"/>
  <c r="L94" i="13"/>
  <c r="F95" i="13"/>
  <c r="I95" i="13"/>
  <c r="L95" i="13"/>
  <c r="F96" i="13"/>
  <c r="I96" i="13"/>
  <c r="L96" i="13"/>
  <c r="F97" i="13"/>
  <c r="I97" i="13"/>
  <c r="L97" i="13"/>
  <c r="F98" i="13"/>
  <c r="I98" i="13"/>
  <c r="L98" i="13"/>
  <c r="F99" i="13"/>
  <c r="I99" i="13"/>
  <c r="L99" i="13"/>
  <c r="F100" i="13"/>
  <c r="I100" i="13"/>
  <c r="L100" i="13"/>
  <c r="F101" i="13"/>
  <c r="I101" i="13"/>
  <c r="L101" i="13"/>
  <c r="F102" i="13"/>
  <c r="I102" i="13"/>
  <c r="L102" i="13"/>
  <c r="F103" i="13"/>
  <c r="I103" i="13"/>
  <c r="L103" i="13"/>
  <c r="F104" i="13"/>
  <c r="I104" i="13"/>
  <c r="L104" i="13"/>
  <c r="F105" i="13"/>
  <c r="I105" i="13"/>
  <c r="L105" i="13"/>
  <c r="F106" i="13"/>
  <c r="I106" i="13"/>
  <c r="L106" i="13"/>
  <c r="F107" i="13"/>
  <c r="I107" i="13"/>
  <c r="L107" i="13"/>
  <c r="F108" i="13"/>
  <c r="I108" i="13"/>
  <c r="L108" i="13"/>
  <c r="F109" i="13"/>
  <c r="I109" i="13"/>
  <c r="L109" i="13"/>
  <c r="F110" i="13"/>
  <c r="I110" i="13"/>
  <c r="L110" i="13"/>
  <c r="F111" i="13"/>
  <c r="I111" i="13"/>
  <c r="L111" i="13"/>
  <c r="D112" i="13"/>
  <c r="E112" i="13"/>
  <c r="G112" i="13"/>
  <c r="H112" i="13"/>
  <c r="J112" i="13"/>
  <c r="K112" i="13"/>
  <c r="F113" i="13"/>
  <c r="I113" i="13"/>
  <c r="L113" i="13"/>
  <c r="F114" i="13"/>
  <c r="I114" i="13"/>
  <c r="L114" i="13"/>
  <c r="F115" i="13"/>
  <c r="I115" i="13"/>
  <c r="L115" i="13"/>
  <c r="F116" i="13"/>
  <c r="I116" i="13"/>
  <c r="L116" i="13"/>
  <c r="F117" i="13"/>
  <c r="I117" i="13"/>
  <c r="L117" i="13"/>
  <c r="F118" i="13"/>
  <c r="I118" i="13"/>
  <c r="L118" i="13"/>
  <c r="D119" i="13"/>
  <c r="E119" i="13"/>
  <c r="E177" i="13" s="1"/>
  <c r="G119" i="13"/>
  <c r="H119" i="13"/>
  <c r="J119" i="13"/>
  <c r="K119" i="13"/>
  <c r="F120" i="13"/>
  <c r="I120" i="13"/>
  <c r="L120" i="13"/>
  <c r="F121" i="13"/>
  <c r="I121" i="13"/>
  <c r="L121" i="13"/>
  <c r="F122" i="13"/>
  <c r="I122" i="13"/>
  <c r="L122" i="13"/>
  <c r="F123" i="13"/>
  <c r="I123" i="13"/>
  <c r="L123" i="13"/>
  <c r="F124" i="13"/>
  <c r="I124" i="13"/>
  <c r="L124" i="13"/>
  <c r="F125" i="13"/>
  <c r="I125" i="13"/>
  <c r="L125" i="13"/>
  <c r="F126" i="13"/>
  <c r="I126" i="13"/>
  <c r="L126" i="13"/>
  <c r="F127" i="13"/>
  <c r="I127" i="13"/>
  <c r="L127" i="13"/>
  <c r="F128" i="13"/>
  <c r="I128" i="13"/>
  <c r="L128" i="13"/>
  <c r="F129" i="13"/>
  <c r="I129" i="13"/>
  <c r="L129" i="13"/>
  <c r="F130" i="13"/>
  <c r="I130" i="13"/>
  <c r="L130" i="13"/>
  <c r="F131" i="13"/>
  <c r="I131" i="13"/>
  <c r="L131" i="13"/>
  <c r="E132" i="13"/>
  <c r="H132" i="13"/>
  <c r="H177" i="13" s="1"/>
  <c r="K132" i="13"/>
  <c r="F133" i="13"/>
  <c r="I133" i="13"/>
  <c r="L133" i="13"/>
  <c r="F134" i="13"/>
  <c r="I134" i="13"/>
  <c r="L134" i="13"/>
  <c r="F135" i="13"/>
  <c r="I135" i="13"/>
  <c r="L135" i="13"/>
  <c r="F136" i="13"/>
  <c r="I136" i="13"/>
  <c r="L136" i="13"/>
  <c r="F137" i="13"/>
  <c r="I137" i="13"/>
  <c r="L137" i="13"/>
  <c r="F138" i="13"/>
  <c r="I138" i="13"/>
  <c r="L138" i="13"/>
  <c r="F139" i="13"/>
  <c r="I139" i="13"/>
  <c r="L139" i="13"/>
  <c r="F140" i="13"/>
  <c r="I140" i="13"/>
  <c r="L140" i="13"/>
  <c r="F141" i="13"/>
  <c r="I141" i="13"/>
  <c r="L141" i="13"/>
  <c r="F142" i="13"/>
  <c r="I142" i="13"/>
  <c r="L142" i="13"/>
  <c r="F143" i="13"/>
  <c r="I143" i="13"/>
  <c r="L143" i="13"/>
  <c r="F144" i="13"/>
  <c r="I144" i="13"/>
  <c r="L144" i="13"/>
  <c r="F145" i="13"/>
  <c r="I145" i="13"/>
  <c r="L145" i="13"/>
  <c r="F146" i="13"/>
  <c r="I146" i="13"/>
  <c r="L146" i="13"/>
  <c r="F147" i="13"/>
  <c r="I147" i="13"/>
  <c r="L147" i="13"/>
  <c r="F148" i="13"/>
  <c r="I148" i="13"/>
  <c r="L148" i="13"/>
  <c r="F149" i="13"/>
  <c r="I149" i="13"/>
  <c r="L149" i="13"/>
  <c r="F150" i="13"/>
  <c r="I150" i="13"/>
  <c r="L150" i="13"/>
  <c r="F151" i="13"/>
  <c r="I151" i="13"/>
  <c r="L151" i="13"/>
  <c r="F152" i="13"/>
  <c r="I152" i="13"/>
  <c r="L152" i="13"/>
  <c r="F153" i="13"/>
  <c r="I153" i="13"/>
  <c r="L153" i="13"/>
  <c r="F154" i="13"/>
  <c r="I154" i="13"/>
  <c r="L154" i="13"/>
  <c r="F155" i="13"/>
  <c r="I155" i="13"/>
  <c r="L155" i="13"/>
  <c r="F156" i="13"/>
  <c r="I156" i="13"/>
  <c r="L156" i="13"/>
  <c r="F157" i="13"/>
  <c r="I157" i="13"/>
  <c r="L157" i="13"/>
  <c r="F158" i="13"/>
  <c r="I158" i="13"/>
  <c r="L158" i="13"/>
  <c r="F159" i="13"/>
  <c r="I159" i="13"/>
  <c r="L159" i="13"/>
  <c r="F160" i="13"/>
  <c r="I160" i="13"/>
  <c r="L160" i="13"/>
  <c r="F161" i="13"/>
  <c r="I161" i="13"/>
  <c r="L161" i="13"/>
  <c r="F162" i="13"/>
  <c r="I162" i="13"/>
  <c r="L162" i="13"/>
  <c r="F163" i="13"/>
  <c r="I163" i="13"/>
  <c r="L163" i="13"/>
  <c r="F164" i="13"/>
  <c r="I164" i="13"/>
  <c r="L164" i="13"/>
  <c r="D165" i="13"/>
  <c r="G165" i="13"/>
  <c r="I165" i="13" s="1"/>
  <c r="J165" i="13"/>
  <c r="J132" i="13" s="1"/>
  <c r="F166" i="13"/>
  <c r="I166" i="13"/>
  <c r="L166" i="13"/>
  <c r="F167" i="13"/>
  <c r="I167" i="13"/>
  <c r="L167" i="13"/>
  <c r="F168" i="13"/>
  <c r="I168" i="13"/>
  <c r="L168" i="13"/>
  <c r="F169" i="13"/>
  <c r="I169" i="13"/>
  <c r="L169" i="13"/>
  <c r="F170" i="13"/>
  <c r="I170" i="13"/>
  <c r="L170" i="13"/>
  <c r="F171" i="13"/>
  <c r="I171" i="13"/>
  <c r="L171" i="13"/>
  <c r="F172" i="13"/>
  <c r="I172" i="13"/>
  <c r="L172" i="13"/>
  <c r="F173" i="13"/>
  <c r="I173" i="13"/>
  <c r="L173" i="13"/>
  <c r="F174" i="13"/>
  <c r="I174" i="13"/>
  <c r="L174" i="13"/>
  <c r="D175" i="13"/>
  <c r="F175" i="13"/>
  <c r="I175" i="13"/>
  <c r="L175" i="13"/>
  <c r="F176" i="13"/>
  <c r="I176" i="13"/>
  <c r="L176" i="13"/>
  <c r="E9" i="12"/>
  <c r="H9" i="12"/>
  <c r="K9" i="12"/>
  <c r="F10" i="12"/>
  <c r="I10" i="12"/>
  <c r="L10" i="12"/>
  <c r="F11" i="12"/>
  <c r="I11" i="12"/>
  <c r="L11" i="12"/>
  <c r="F12" i="12"/>
  <c r="I12" i="12"/>
  <c r="L12" i="12"/>
  <c r="F13" i="12"/>
  <c r="I13" i="12"/>
  <c r="L13" i="12"/>
  <c r="F14" i="12"/>
  <c r="I14" i="12"/>
  <c r="L14" i="12"/>
  <c r="F15" i="12"/>
  <c r="I15" i="12"/>
  <c r="L15" i="12"/>
  <c r="F16" i="12"/>
  <c r="I16" i="12"/>
  <c r="L16" i="12"/>
  <c r="F17" i="12"/>
  <c r="I17" i="12"/>
  <c r="L17" i="12"/>
  <c r="F18" i="12"/>
  <c r="I18" i="12"/>
  <c r="L18" i="12"/>
  <c r="F19" i="12"/>
  <c r="I19" i="12"/>
  <c r="L19" i="12"/>
  <c r="F20" i="12"/>
  <c r="I20" i="12"/>
  <c r="L20" i="12"/>
  <c r="N20" i="12"/>
  <c r="O20" i="12"/>
  <c r="O10" i="12" s="1"/>
  <c r="P20" i="12"/>
  <c r="P10" i="12" s="1"/>
  <c r="D21" i="12"/>
  <c r="D9" i="12" s="1"/>
  <c r="F21" i="12"/>
  <c r="G21" i="12"/>
  <c r="G9" i="12" s="1"/>
  <c r="J21" i="12"/>
  <c r="J9" i="12" s="1"/>
  <c r="J177" i="12" s="1"/>
  <c r="L21" i="12"/>
  <c r="N21" i="12"/>
  <c r="O21" i="12"/>
  <c r="P21" i="12"/>
  <c r="F22" i="12"/>
  <c r="I22" i="12"/>
  <c r="L22" i="12"/>
  <c r="F23" i="12"/>
  <c r="I23" i="12"/>
  <c r="L23" i="12"/>
  <c r="D24" i="12"/>
  <c r="E24" i="12"/>
  <c r="G24" i="12"/>
  <c r="H24" i="12"/>
  <c r="J24" i="12"/>
  <c r="K24" i="12"/>
  <c r="F25" i="12"/>
  <c r="I25" i="12"/>
  <c r="L25" i="12"/>
  <c r="F26" i="12"/>
  <c r="I26" i="12"/>
  <c r="L26" i="12"/>
  <c r="F27" i="12"/>
  <c r="I27" i="12"/>
  <c r="L27" i="12"/>
  <c r="F28" i="12"/>
  <c r="I28" i="12"/>
  <c r="L28" i="12"/>
  <c r="F29" i="12"/>
  <c r="I29" i="12"/>
  <c r="L29" i="12"/>
  <c r="F30" i="12"/>
  <c r="I30" i="12"/>
  <c r="L30" i="12"/>
  <c r="F31" i="12"/>
  <c r="I31" i="12"/>
  <c r="L31" i="12"/>
  <c r="F32" i="12"/>
  <c r="I32" i="12"/>
  <c r="L32" i="12"/>
  <c r="F33" i="12"/>
  <c r="I33" i="12"/>
  <c r="L33" i="12"/>
  <c r="F34" i="12"/>
  <c r="I34" i="12"/>
  <c r="L34" i="12"/>
  <c r="F35" i="12"/>
  <c r="I35" i="12"/>
  <c r="L35" i="12"/>
  <c r="F36" i="12"/>
  <c r="I36" i="12"/>
  <c r="L36" i="12"/>
  <c r="F37" i="12"/>
  <c r="I37" i="12"/>
  <c r="L37" i="12"/>
  <c r="F38" i="12"/>
  <c r="I38" i="12"/>
  <c r="L38" i="12"/>
  <c r="F39" i="12"/>
  <c r="I39" i="12"/>
  <c r="L39" i="12"/>
  <c r="F40" i="12"/>
  <c r="I40" i="12"/>
  <c r="L40" i="12"/>
  <c r="F41" i="12"/>
  <c r="I41" i="12"/>
  <c r="L41" i="12"/>
  <c r="F42" i="12"/>
  <c r="I42" i="12"/>
  <c r="L42" i="12"/>
  <c r="F43" i="12"/>
  <c r="I43" i="12"/>
  <c r="L43" i="12"/>
  <c r="F44" i="12"/>
  <c r="I44" i="12"/>
  <c r="L44" i="12"/>
  <c r="F45" i="12"/>
  <c r="I45" i="12"/>
  <c r="L45" i="12"/>
  <c r="F46" i="12"/>
  <c r="I46" i="12"/>
  <c r="L46" i="12"/>
  <c r="F47" i="12"/>
  <c r="I47" i="12"/>
  <c r="L47" i="12"/>
  <c r="F48" i="12"/>
  <c r="I48" i="12"/>
  <c r="L48" i="12"/>
  <c r="F49" i="12"/>
  <c r="I49" i="12"/>
  <c r="L49" i="12"/>
  <c r="F50" i="12"/>
  <c r="I50" i="12"/>
  <c r="L50" i="12"/>
  <c r="F51" i="12"/>
  <c r="I51" i="12"/>
  <c r="L51" i="12"/>
  <c r="F52" i="12"/>
  <c r="I52" i="12"/>
  <c r="L52" i="12"/>
  <c r="F53" i="12"/>
  <c r="I53" i="12"/>
  <c r="L53" i="12"/>
  <c r="F54" i="12"/>
  <c r="I54" i="12"/>
  <c r="L54" i="12"/>
  <c r="F55" i="12"/>
  <c r="I55" i="12"/>
  <c r="L55" i="12"/>
  <c r="F56" i="12"/>
  <c r="I56" i="12"/>
  <c r="L56" i="12"/>
  <c r="F57" i="12"/>
  <c r="I57" i="12"/>
  <c r="L57" i="12"/>
  <c r="F58" i="12"/>
  <c r="I58" i="12"/>
  <c r="L58" i="12"/>
  <c r="F59" i="12"/>
  <c r="I59" i="12"/>
  <c r="L59" i="12"/>
  <c r="F60" i="12"/>
  <c r="I60" i="12"/>
  <c r="L60" i="12"/>
  <c r="F61" i="12"/>
  <c r="I61" i="12"/>
  <c r="L61" i="12"/>
  <c r="F62" i="12"/>
  <c r="I62" i="12"/>
  <c r="L62" i="12"/>
  <c r="F63" i="12"/>
  <c r="I63" i="12"/>
  <c r="L63" i="12"/>
  <c r="F64" i="12"/>
  <c r="I64" i="12"/>
  <c r="L64" i="12"/>
  <c r="F65" i="12"/>
  <c r="I65" i="12"/>
  <c r="L65" i="12"/>
  <c r="F66" i="12"/>
  <c r="I66" i="12"/>
  <c r="L66" i="12"/>
  <c r="F67" i="12"/>
  <c r="I67" i="12"/>
  <c r="L67" i="12"/>
  <c r="F68" i="12"/>
  <c r="I68" i="12"/>
  <c r="L68" i="12"/>
  <c r="F69" i="12"/>
  <c r="I69" i="12"/>
  <c r="L69" i="12"/>
  <c r="F70" i="12"/>
  <c r="I70" i="12"/>
  <c r="L70" i="12"/>
  <c r="F71" i="12"/>
  <c r="I71" i="12"/>
  <c r="L71" i="12"/>
  <c r="F72" i="12"/>
  <c r="I72" i="12"/>
  <c r="L72" i="12"/>
  <c r="F73" i="12"/>
  <c r="I73" i="12"/>
  <c r="L73" i="12"/>
  <c r="F74" i="12"/>
  <c r="I74" i="12"/>
  <c r="L74" i="12"/>
  <c r="F75" i="12"/>
  <c r="I75" i="12"/>
  <c r="L75" i="12"/>
  <c r="F76" i="12"/>
  <c r="I76" i="12"/>
  <c r="L76" i="12"/>
  <c r="F77" i="12"/>
  <c r="I77" i="12"/>
  <c r="L77" i="12"/>
  <c r="F78" i="12"/>
  <c r="I78" i="12"/>
  <c r="L78" i="12"/>
  <c r="F79" i="12"/>
  <c r="I79" i="12"/>
  <c r="L79" i="12"/>
  <c r="F80" i="12"/>
  <c r="I80" i="12"/>
  <c r="L80" i="12"/>
  <c r="F81" i="12"/>
  <c r="I81" i="12"/>
  <c r="L81" i="12"/>
  <c r="F82" i="12"/>
  <c r="I82" i="12"/>
  <c r="L82" i="12"/>
  <c r="F83" i="12"/>
  <c r="I83" i="12"/>
  <c r="L83" i="12"/>
  <c r="F84" i="12"/>
  <c r="I84" i="12"/>
  <c r="L84" i="12"/>
  <c r="F85" i="12"/>
  <c r="I85" i="12"/>
  <c r="L85" i="12"/>
  <c r="F86" i="12"/>
  <c r="I86" i="12"/>
  <c r="L86" i="12"/>
  <c r="F87" i="12"/>
  <c r="I87" i="12"/>
  <c r="L87" i="12"/>
  <c r="F88" i="12"/>
  <c r="I88" i="12"/>
  <c r="L88" i="12"/>
  <c r="F89" i="12"/>
  <c r="I89" i="12"/>
  <c r="L89" i="12"/>
  <c r="F90" i="12"/>
  <c r="I90" i="12"/>
  <c r="L90" i="12"/>
  <c r="F91" i="12"/>
  <c r="I91" i="12"/>
  <c r="L91" i="12"/>
  <c r="F92" i="12"/>
  <c r="I92" i="12"/>
  <c r="L92" i="12"/>
  <c r="F93" i="12"/>
  <c r="I93" i="12"/>
  <c r="L93" i="12"/>
  <c r="F94" i="12"/>
  <c r="I94" i="12"/>
  <c r="L94" i="12"/>
  <c r="F95" i="12"/>
  <c r="I95" i="12"/>
  <c r="L95" i="12"/>
  <c r="F96" i="12"/>
  <c r="I96" i="12"/>
  <c r="L96" i="12"/>
  <c r="F97" i="12"/>
  <c r="I97" i="12"/>
  <c r="L97" i="12"/>
  <c r="F98" i="12"/>
  <c r="I98" i="12"/>
  <c r="L98" i="12"/>
  <c r="F99" i="12"/>
  <c r="I99" i="12"/>
  <c r="L99" i="12"/>
  <c r="F100" i="12"/>
  <c r="I100" i="12"/>
  <c r="L100" i="12"/>
  <c r="F101" i="12"/>
  <c r="I101" i="12"/>
  <c r="L101" i="12"/>
  <c r="F102" i="12"/>
  <c r="I102" i="12"/>
  <c r="L102" i="12"/>
  <c r="F103" i="12"/>
  <c r="I103" i="12"/>
  <c r="L103" i="12"/>
  <c r="F104" i="12"/>
  <c r="I104" i="12"/>
  <c r="L104" i="12"/>
  <c r="F105" i="12"/>
  <c r="I105" i="12"/>
  <c r="L105" i="12"/>
  <c r="F106" i="12"/>
  <c r="I106" i="12"/>
  <c r="L106" i="12"/>
  <c r="F107" i="12"/>
  <c r="I107" i="12"/>
  <c r="L107" i="12"/>
  <c r="F108" i="12"/>
  <c r="I108" i="12"/>
  <c r="L108" i="12"/>
  <c r="F109" i="12"/>
  <c r="I109" i="12"/>
  <c r="L109" i="12"/>
  <c r="F110" i="12"/>
  <c r="I110" i="12"/>
  <c r="L110" i="12"/>
  <c r="F111" i="12"/>
  <c r="I111" i="12"/>
  <c r="L111" i="12"/>
  <c r="D112" i="12"/>
  <c r="E112" i="12"/>
  <c r="G112" i="12"/>
  <c r="H112" i="12"/>
  <c r="J112" i="12"/>
  <c r="K112" i="12"/>
  <c r="F113" i="12"/>
  <c r="I113" i="12"/>
  <c r="L113" i="12"/>
  <c r="F114" i="12"/>
  <c r="I114" i="12"/>
  <c r="L114" i="12"/>
  <c r="F115" i="12"/>
  <c r="I115" i="12"/>
  <c r="L115" i="12"/>
  <c r="F116" i="12"/>
  <c r="I116" i="12"/>
  <c r="L116" i="12"/>
  <c r="F117" i="12"/>
  <c r="I117" i="12"/>
  <c r="L117" i="12"/>
  <c r="F118" i="12"/>
  <c r="I118" i="12"/>
  <c r="L118" i="12"/>
  <c r="D119" i="12"/>
  <c r="E119" i="12"/>
  <c r="G119" i="12"/>
  <c r="H119" i="12"/>
  <c r="J119" i="12"/>
  <c r="K119" i="12"/>
  <c r="F120" i="12"/>
  <c r="I120" i="12"/>
  <c r="I119" i="12" s="1"/>
  <c r="L120" i="12"/>
  <c r="F121" i="12"/>
  <c r="I121" i="12"/>
  <c r="L121" i="12"/>
  <c r="F122" i="12"/>
  <c r="I122" i="12"/>
  <c r="L122" i="12"/>
  <c r="F123" i="12"/>
  <c r="I123" i="12"/>
  <c r="L123" i="12"/>
  <c r="F124" i="12"/>
  <c r="I124" i="12"/>
  <c r="L124" i="12"/>
  <c r="F125" i="12"/>
  <c r="I125" i="12"/>
  <c r="L125" i="12"/>
  <c r="F126" i="12"/>
  <c r="I126" i="12"/>
  <c r="L126" i="12"/>
  <c r="F127" i="12"/>
  <c r="I127" i="12"/>
  <c r="L127" i="12"/>
  <c r="F128" i="12"/>
  <c r="I128" i="12"/>
  <c r="L128" i="12"/>
  <c r="F129" i="12"/>
  <c r="I129" i="12"/>
  <c r="L129" i="12"/>
  <c r="F130" i="12"/>
  <c r="I130" i="12"/>
  <c r="L130" i="12"/>
  <c r="F131" i="12"/>
  <c r="I131" i="12"/>
  <c r="L131" i="12"/>
  <c r="D132" i="12"/>
  <c r="E132" i="12"/>
  <c r="E177" i="12" s="1"/>
  <c r="G132" i="12"/>
  <c r="H132" i="12"/>
  <c r="J132" i="12"/>
  <c r="K132" i="12"/>
  <c r="F133" i="12"/>
  <c r="I133" i="12"/>
  <c r="L133" i="12"/>
  <c r="F134" i="12"/>
  <c r="I134" i="12"/>
  <c r="L134" i="12"/>
  <c r="F135" i="12"/>
  <c r="I135" i="12"/>
  <c r="L135" i="12"/>
  <c r="L132" i="12" s="1"/>
  <c r="F136" i="12"/>
  <c r="I136" i="12"/>
  <c r="L136" i="12"/>
  <c r="F137" i="12"/>
  <c r="I137" i="12"/>
  <c r="L137" i="12"/>
  <c r="F138" i="12"/>
  <c r="I138" i="12"/>
  <c r="L138" i="12"/>
  <c r="F139" i="12"/>
  <c r="I139" i="12"/>
  <c r="L139" i="12"/>
  <c r="F140" i="12"/>
  <c r="I140" i="12"/>
  <c r="L140" i="12"/>
  <c r="F141" i="12"/>
  <c r="I141" i="12"/>
  <c r="L141" i="12"/>
  <c r="F142" i="12"/>
  <c r="I142" i="12"/>
  <c r="L142" i="12"/>
  <c r="F143" i="12"/>
  <c r="I143" i="12"/>
  <c r="L143" i="12"/>
  <c r="F144" i="12"/>
  <c r="I144" i="12"/>
  <c r="L144" i="12"/>
  <c r="F145" i="12"/>
  <c r="I145" i="12"/>
  <c r="L145" i="12"/>
  <c r="F146" i="12"/>
  <c r="I146" i="12"/>
  <c r="L146" i="12"/>
  <c r="F147" i="12"/>
  <c r="I147" i="12"/>
  <c r="L147" i="12"/>
  <c r="F148" i="12"/>
  <c r="I148" i="12"/>
  <c r="L148" i="12"/>
  <c r="F149" i="12"/>
  <c r="I149" i="12"/>
  <c r="L149" i="12"/>
  <c r="F150" i="12"/>
  <c r="I150" i="12"/>
  <c r="L150" i="12"/>
  <c r="F151" i="12"/>
  <c r="I151" i="12"/>
  <c r="L151" i="12"/>
  <c r="F152" i="12"/>
  <c r="I152" i="12"/>
  <c r="L152" i="12"/>
  <c r="F153" i="12"/>
  <c r="I153" i="12"/>
  <c r="L153" i="12"/>
  <c r="F154" i="12"/>
  <c r="I154" i="12"/>
  <c r="L154" i="12"/>
  <c r="F155" i="12"/>
  <c r="I155" i="12"/>
  <c r="L155" i="12"/>
  <c r="F156" i="12"/>
  <c r="I156" i="12"/>
  <c r="L156" i="12"/>
  <c r="F157" i="12"/>
  <c r="I157" i="12"/>
  <c r="L157" i="12"/>
  <c r="F158" i="12"/>
  <c r="I158" i="12"/>
  <c r="L158" i="12"/>
  <c r="F159" i="12"/>
  <c r="I159" i="12"/>
  <c r="L159" i="12"/>
  <c r="F160" i="12"/>
  <c r="I160" i="12"/>
  <c r="L160" i="12"/>
  <c r="F161" i="12"/>
  <c r="I161" i="12"/>
  <c r="L161" i="12"/>
  <c r="F162" i="12"/>
  <c r="I162" i="12"/>
  <c r="L162" i="12"/>
  <c r="F163" i="12"/>
  <c r="I163" i="12"/>
  <c r="L163" i="12"/>
  <c r="F164" i="12"/>
  <c r="I164" i="12"/>
  <c r="L164" i="12"/>
  <c r="F165" i="12"/>
  <c r="I165" i="12"/>
  <c r="L165" i="12"/>
  <c r="F166" i="12"/>
  <c r="I166" i="12"/>
  <c r="L166" i="12"/>
  <c r="F167" i="12"/>
  <c r="I167" i="12"/>
  <c r="L167" i="12"/>
  <c r="F168" i="12"/>
  <c r="I168" i="12"/>
  <c r="L168" i="12"/>
  <c r="F169" i="12"/>
  <c r="I169" i="12"/>
  <c r="L169" i="12"/>
  <c r="F170" i="12"/>
  <c r="I170" i="12"/>
  <c r="L170" i="12"/>
  <c r="F171" i="12"/>
  <c r="I171" i="12"/>
  <c r="L171" i="12"/>
  <c r="F172" i="12"/>
  <c r="I172" i="12"/>
  <c r="L172" i="12"/>
  <c r="F173" i="12"/>
  <c r="I173" i="12"/>
  <c r="L173" i="12"/>
  <c r="F174" i="12"/>
  <c r="I174" i="12"/>
  <c r="L174" i="12"/>
  <c r="F175" i="12"/>
  <c r="I175" i="12"/>
  <c r="L175" i="12"/>
  <c r="F176" i="12"/>
  <c r="I176" i="12"/>
  <c r="L176" i="12"/>
  <c r="H177" i="12"/>
  <c r="K177" i="12"/>
  <c r="D9" i="11"/>
  <c r="E9" i="11"/>
  <c r="G9" i="11"/>
  <c r="H9" i="11"/>
  <c r="H177" i="11" s="1"/>
  <c r="J9" i="11"/>
  <c r="K9" i="11"/>
  <c r="F10" i="11"/>
  <c r="I10" i="11"/>
  <c r="L10" i="11"/>
  <c r="O10" i="11"/>
  <c r="F11" i="11"/>
  <c r="I11" i="11"/>
  <c r="L11" i="11"/>
  <c r="F12" i="11"/>
  <c r="I12" i="11"/>
  <c r="L12" i="11"/>
  <c r="F13" i="11"/>
  <c r="I13" i="11"/>
  <c r="L13" i="11"/>
  <c r="F14" i="11"/>
  <c r="I14" i="11"/>
  <c r="L14" i="11"/>
  <c r="F15" i="11"/>
  <c r="I15" i="11"/>
  <c r="L15" i="11"/>
  <c r="F16" i="11"/>
  <c r="I16" i="11"/>
  <c r="L16" i="11"/>
  <c r="F17" i="11"/>
  <c r="I17" i="11"/>
  <c r="L17" i="11"/>
  <c r="F18" i="11"/>
  <c r="I18" i="11"/>
  <c r="L18" i="11"/>
  <c r="F19" i="11"/>
  <c r="I19" i="11"/>
  <c r="L19" i="11"/>
  <c r="F20" i="11"/>
  <c r="I20" i="11"/>
  <c r="L20" i="11"/>
  <c r="N20" i="11"/>
  <c r="N10" i="11" s="1"/>
  <c r="O20" i="11"/>
  <c r="P20" i="11"/>
  <c r="F21" i="11"/>
  <c r="I21" i="11"/>
  <c r="L21" i="11"/>
  <c r="N21" i="11"/>
  <c r="O21" i="11"/>
  <c r="P21" i="11"/>
  <c r="P10" i="11" s="1"/>
  <c r="F22" i="11"/>
  <c r="I22" i="11"/>
  <c r="L22" i="11"/>
  <c r="F23" i="11"/>
  <c r="I23" i="11"/>
  <c r="L23" i="11"/>
  <c r="E24" i="11"/>
  <c r="G24" i="11"/>
  <c r="H24" i="11"/>
  <c r="J24" i="11"/>
  <c r="K24" i="11"/>
  <c r="F25" i="11"/>
  <c r="I25" i="11"/>
  <c r="L25" i="11"/>
  <c r="F26" i="11"/>
  <c r="I26" i="11"/>
  <c r="L26" i="11"/>
  <c r="F27" i="11"/>
  <c r="I27" i="11"/>
  <c r="L27" i="11"/>
  <c r="F28" i="11"/>
  <c r="I28" i="11"/>
  <c r="L28" i="11"/>
  <c r="F29" i="11"/>
  <c r="I29" i="11"/>
  <c r="L29" i="11"/>
  <c r="F30" i="11"/>
  <c r="I30" i="11"/>
  <c r="L30" i="11"/>
  <c r="F31" i="11"/>
  <c r="I31" i="11"/>
  <c r="L31" i="11"/>
  <c r="F32" i="11"/>
  <c r="I32" i="11"/>
  <c r="L32" i="11"/>
  <c r="F33" i="11"/>
  <c r="I33" i="11"/>
  <c r="L33" i="11"/>
  <c r="F34" i="11"/>
  <c r="I34" i="11"/>
  <c r="L34" i="11"/>
  <c r="F35" i="11"/>
  <c r="I35" i="11"/>
  <c r="L35" i="11"/>
  <c r="F36" i="11"/>
  <c r="I36" i="11"/>
  <c r="L36" i="11"/>
  <c r="F37" i="11"/>
  <c r="I37" i="11"/>
  <c r="L37" i="11"/>
  <c r="F38" i="11"/>
  <c r="I38" i="11"/>
  <c r="L38" i="11"/>
  <c r="F39" i="11"/>
  <c r="I39" i="11"/>
  <c r="L39" i="11"/>
  <c r="F40" i="11"/>
  <c r="I40" i="11"/>
  <c r="L40" i="11"/>
  <c r="F41" i="11"/>
  <c r="I41" i="11"/>
  <c r="L41" i="11"/>
  <c r="F42" i="11"/>
  <c r="I42" i="11"/>
  <c r="L42" i="11"/>
  <c r="D43" i="11"/>
  <c r="F43" i="11"/>
  <c r="I43" i="11"/>
  <c r="L43" i="11"/>
  <c r="F44" i="11"/>
  <c r="I44" i="11"/>
  <c r="L44" i="11"/>
  <c r="F45" i="11"/>
  <c r="I45" i="11"/>
  <c r="L45" i="11"/>
  <c r="F46" i="11"/>
  <c r="I46" i="11"/>
  <c r="L46" i="11"/>
  <c r="F47" i="11"/>
  <c r="I47" i="11"/>
  <c r="L47" i="11"/>
  <c r="F48" i="11"/>
  <c r="I48" i="11"/>
  <c r="L48" i="11"/>
  <c r="F49" i="11"/>
  <c r="I49" i="11"/>
  <c r="L49" i="11"/>
  <c r="F50" i="11"/>
  <c r="I50" i="11"/>
  <c r="L50" i="11"/>
  <c r="F51" i="11"/>
  <c r="I51" i="11"/>
  <c r="L51" i="11"/>
  <c r="F52" i="11"/>
  <c r="I52" i="11"/>
  <c r="L52" i="11"/>
  <c r="F53" i="11"/>
  <c r="I53" i="11"/>
  <c r="L53" i="11"/>
  <c r="F54" i="11"/>
  <c r="I54" i="11"/>
  <c r="L54" i="11"/>
  <c r="F55" i="11"/>
  <c r="I55" i="11"/>
  <c r="L55" i="11"/>
  <c r="F56" i="11"/>
  <c r="I56" i="11"/>
  <c r="L56" i="11"/>
  <c r="F57" i="11"/>
  <c r="I57" i="11"/>
  <c r="L57" i="11"/>
  <c r="F58" i="11"/>
  <c r="I58" i="11"/>
  <c r="L58" i="11"/>
  <c r="F59" i="11"/>
  <c r="I59" i="11"/>
  <c r="L59" i="11"/>
  <c r="F60" i="11"/>
  <c r="I60" i="11"/>
  <c r="L60" i="11"/>
  <c r="F61" i="11"/>
  <c r="I61" i="11"/>
  <c r="L61" i="11"/>
  <c r="F62" i="11"/>
  <c r="I62" i="11"/>
  <c r="L62" i="11"/>
  <c r="F63" i="11"/>
  <c r="I63" i="11"/>
  <c r="L63" i="11"/>
  <c r="F64" i="11"/>
  <c r="I64" i="11"/>
  <c r="L64" i="11"/>
  <c r="F65" i="11"/>
  <c r="I65" i="11"/>
  <c r="L65" i="11"/>
  <c r="F66" i="11"/>
  <c r="I66" i="11"/>
  <c r="L66" i="11"/>
  <c r="F67" i="11"/>
  <c r="I67" i="11"/>
  <c r="L67" i="11"/>
  <c r="F68" i="11"/>
  <c r="I68" i="11"/>
  <c r="L68" i="11"/>
  <c r="F69" i="11"/>
  <c r="I69" i="11"/>
  <c r="L69" i="11"/>
  <c r="F70" i="11"/>
  <c r="I70" i="11"/>
  <c r="L70" i="11"/>
  <c r="F71" i="11"/>
  <c r="I71" i="11"/>
  <c r="L71" i="11"/>
  <c r="F72" i="11"/>
  <c r="I72" i="11"/>
  <c r="L72" i="11"/>
  <c r="F73" i="11"/>
  <c r="I73" i="11"/>
  <c r="L73" i="11"/>
  <c r="F74" i="11"/>
  <c r="I74" i="11"/>
  <c r="L74" i="11"/>
  <c r="F75" i="11"/>
  <c r="I75" i="11"/>
  <c r="L75" i="11"/>
  <c r="F76" i="11"/>
  <c r="I76" i="11"/>
  <c r="L76" i="11"/>
  <c r="F77" i="11"/>
  <c r="I77" i="11"/>
  <c r="L77" i="11"/>
  <c r="F78" i="11"/>
  <c r="I78" i="11"/>
  <c r="L78" i="11"/>
  <c r="F79" i="11"/>
  <c r="I79" i="11"/>
  <c r="L79" i="11"/>
  <c r="F80" i="11"/>
  <c r="I80" i="11"/>
  <c r="L80" i="11"/>
  <c r="F81" i="11"/>
  <c r="I81" i="11"/>
  <c r="L81" i="11"/>
  <c r="F82" i="11"/>
  <c r="I82" i="11"/>
  <c r="L82" i="11"/>
  <c r="F83" i="11"/>
  <c r="I83" i="11"/>
  <c r="L83" i="11"/>
  <c r="F84" i="11"/>
  <c r="I84" i="11"/>
  <c r="L84" i="11"/>
  <c r="F85" i="11"/>
  <c r="I85" i="11"/>
  <c r="L85" i="11"/>
  <c r="F86" i="11"/>
  <c r="I86" i="11"/>
  <c r="L86" i="11"/>
  <c r="F87" i="11"/>
  <c r="I87" i="11"/>
  <c r="L87" i="11"/>
  <c r="F88" i="11"/>
  <c r="I88" i="11"/>
  <c r="L88" i="11"/>
  <c r="F89" i="11"/>
  <c r="I89" i="11"/>
  <c r="L89" i="11"/>
  <c r="F90" i="11"/>
  <c r="I90" i="11"/>
  <c r="L90" i="11"/>
  <c r="F91" i="11"/>
  <c r="I91" i="11"/>
  <c r="L91" i="11"/>
  <c r="F92" i="11"/>
  <c r="I92" i="11"/>
  <c r="L92" i="11"/>
  <c r="F93" i="11"/>
  <c r="I93" i="11"/>
  <c r="L93" i="11"/>
  <c r="F94" i="11"/>
  <c r="I94" i="11"/>
  <c r="L94" i="11"/>
  <c r="F95" i="11"/>
  <c r="I95" i="11"/>
  <c r="L95" i="11"/>
  <c r="F96" i="11"/>
  <c r="I96" i="11"/>
  <c r="L96" i="11"/>
  <c r="F97" i="11"/>
  <c r="I97" i="11"/>
  <c r="L97" i="11"/>
  <c r="F98" i="11"/>
  <c r="I98" i="11"/>
  <c r="L98" i="11"/>
  <c r="F99" i="11"/>
  <c r="I99" i="11"/>
  <c r="L99" i="11"/>
  <c r="F100" i="11"/>
  <c r="I100" i="11"/>
  <c r="L100" i="11"/>
  <c r="F101" i="11"/>
  <c r="I101" i="11"/>
  <c r="L101" i="11"/>
  <c r="F102" i="11"/>
  <c r="I102" i="11"/>
  <c r="L102" i="11"/>
  <c r="F103" i="11"/>
  <c r="I103" i="11"/>
  <c r="L103" i="11"/>
  <c r="F104" i="11"/>
  <c r="I104" i="11"/>
  <c r="L104" i="11"/>
  <c r="F105" i="11"/>
  <c r="I105" i="11"/>
  <c r="L105" i="11"/>
  <c r="F106" i="11"/>
  <c r="I106" i="11"/>
  <c r="L106" i="11"/>
  <c r="F107" i="11"/>
  <c r="I107" i="11"/>
  <c r="L107" i="11"/>
  <c r="F108" i="11"/>
  <c r="I108" i="11"/>
  <c r="L108" i="11"/>
  <c r="F109" i="11"/>
  <c r="I109" i="11"/>
  <c r="L109" i="11"/>
  <c r="F110" i="11"/>
  <c r="I110" i="11"/>
  <c r="L110" i="11"/>
  <c r="F111" i="11"/>
  <c r="I111" i="11"/>
  <c r="L111" i="11"/>
  <c r="D112" i="11"/>
  <c r="E112" i="11"/>
  <c r="G112" i="11"/>
  <c r="H112" i="11"/>
  <c r="J112" i="11"/>
  <c r="K112" i="11"/>
  <c r="K177" i="11" s="1"/>
  <c r="F113" i="11"/>
  <c r="I113" i="11"/>
  <c r="L113" i="11"/>
  <c r="F114" i="11"/>
  <c r="I114" i="11"/>
  <c r="L114" i="11"/>
  <c r="F115" i="11"/>
  <c r="I115" i="11"/>
  <c r="L115" i="11"/>
  <c r="F116" i="11"/>
  <c r="I116" i="11"/>
  <c r="L116" i="11"/>
  <c r="F117" i="11"/>
  <c r="I117" i="11"/>
  <c r="L117" i="11"/>
  <c r="F118" i="11"/>
  <c r="I118" i="11"/>
  <c r="L118" i="11"/>
  <c r="D119" i="11"/>
  <c r="E119" i="11"/>
  <c r="G119" i="11"/>
  <c r="H119" i="11"/>
  <c r="J119" i="11"/>
  <c r="K119" i="11"/>
  <c r="F120" i="11"/>
  <c r="F119" i="11" s="1"/>
  <c r="I120" i="11"/>
  <c r="L120" i="11"/>
  <c r="F121" i="11"/>
  <c r="I121" i="11"/>
  <c r="L121" i="11"/>
  <c r="F122" i="11"/>
  <c r="I122" i="11"/>
  <c r="L122" i="11"/>
  <c r="F123" i="11"/>
  <c r="I123" i="11"/>
  <c r="L123" i="11"/>
  <c r="F124" i="11"/>
  <c r="I124" i="11"/>
  <c r="L124" i="11"/>
  <c r="F125" i="11"/>
  <c r="I125" i="11"/>
  <c r="L125" i="11"/>
  <c r="F126" i="11"/>
  <c r="I126" i="11"/>
  <c r="L126" i="11"/>
  <c r="F127" i="11"/>
  <c r="I127" i="11"/>
  <c r="L127" i="11"/>
  <c r="F128" i="11"/>
  <c r="I128" i="11"/>
  <c r="L128" i="11"/>
  <c r="F129" i="11"/>
  <c r="I129" i="11"/>
  <c r="L129" i="11"/>
  <c r="F130" i="11"/>
  <c r="I130" i="11"/>
  <c r="L130" i="11"/>
  <c r="F131" i="11"/>
  <c r="I131" i="11"/>
  <c r="L131" i="11"/>
  <c r="D132" i="11"/>
  <c r="E132" i="11"/>
  <c r="G132" i="11"/>
  <c r="H132" i="11"/>
  <c r="J132" i="11"/>
  <c r="K132" i="11"/>
  <c r="F133" i="11"/>
  <c r="I133" i="11"/>
  <c r="L133" i="11"/>
  <c r="F134" i="11"/>
  <c r="I134" i="11"/>
  <c r="L134" i="11"/>
  <c r="F135" i="11"/>
  <c r="I135" i="11"/>
  <c r="L135" i="11"/>
  <c r="F136" i="11"/>
  <c r="I136" i="11"/>
  <c r="L136" i="11"/>
  <c r="F137" i="11"/>
  <c r="I137" i="11"/>
  <c r="L137" i="11"/>
  <c r="F138" i="11"/>
  <c r="I138" i="11"/>
  <c r="L138" i="11"/>
  <c r="F139" i="11"/>
  <c r="I139" i="11"/>
  <c r="L139" i="11"/>
  <c r="F140" i="11"/>
  <c r="I140" i="11"/>
  <c r="L140" i="11"/>
  <c r="F141" i="11"/>
  <c r="I141" i="11"/>
  <c r="L141" i="11"/>
  <c r="F142" i="11"/>
  <c r="I142" i="11"/>
  <c r="L142" i="11"/>
  <c r="F143" i="11"/>
  <c r="I143" i="11"/>
  <c r="L143" i="11"/>
  <c r="F144" i="11"/>
  <c r="I144" i="11"/>
  <c r="L144" i="11"/>
  <c r="F145" i="11"/>
  <c r="I145" i="11"/>
  <c r="L145" i="11"/>
  <c r="F146" i="11"/>
  <c r="I146" i="11"/>
  <c r="L146" i="11"/>
  <c r="F147" i="11"/>
  <c r="I147" i="11"/>
  <c r="L147" i="11"/>
  <c r="F148" i="11"/>
  <c r="I148" i="11"/>
  <c r="L148" i="11"/>
  <c r="F149" i="11"/>
  <c r="I149" i="11"/>
  <c r="L149" i="11"/>
  <c r="F150" i="11"/>
  <c r="I150" i="11"/>
  <c r="L150" i="11"/>
  <c r="F151" i="11"/>
  <c r="I151" i="11"/>
  <c r="L151" i="11"/>
  <c r="F152" i="11"/>
  <c r="I152" i="11"/>
  <c r="L152" i="11"/>
  <c r="F153" i="11"/>
  <c r="I153" i="11"/>
  <c r="L153" i="11"/>
  <c r="F154" i="11"/>
  <c r="I154" i="11"/>
  <c r="L154" i="11"/>
  <c r="F155" i="11"/>
  <c r="I155" i="11"/>
  <c r="L155" i="11"/>
  <c r="F156" i="11"/>
  <c r="I156" i="11"/>
  <c r="L156" i="11"/>
  <c r="F157" i="11"/>
  <c r="I157" i="11"/>
  <c r="L157" i="11"/>
  <c r="F158" i="11"/>
  <c r="I158" i="11"/>
  <c r="L158" i="11"/>
  <c r="F159" i="11"/>
  <c r="I159" i="11"/>
  <c r="L159" i="11"/>
  <c r="F160" i="11"/>
  <c r="I160" i="11"/>
  <c r="L160" i="11"/>
  <c r="F161" i="11"/>
  <c r="I161" i="11"/>
  <c r="L161" i="11"/>
  <c r="F162" i="11"/>
  <c r="I162" i="11"/>
  <c r="L162" i="11"/>
  <c r="F163" i="11"/>
  <c r="I163" i="11"/>
  <c r="L163" i="11"/>
  <c r="F164" i="11"/>
  <c r="I164" i="11"/>
  <c r="L164" i="11"/>
  <c r="F165" i="11"/>
  <c r="I165" i="11"/>
  <c r="L165" i="11"/>
  <c r="F166" i="11"/>
  <c r="I166" i="11"/>
  <c r="L166" i="11"/>
  <c r="F167" i="11"/>
  <c r="I167" i="11"/>
  <c r="L167" i="11"/>
  <c r="F168" i="11"/>
  <c r="I168" i="11"/>
  <c r="L168" i="11"/>
  <c r="F169" i="11"/>
  <c r="I169" i="11"/>
  <c r="L169" i="11"/>
  <c r="F170" i="11"/>
  <c r="I170" i="11"/>
  <c r="L170" i="11"/>
  <c r="F171" i="11"/>
  <c r="I171" i="11"/>
  <c r="L171" i="11"/>
  <c r="F172" i="11"/>
  <c r="I172" i="11"/>
  <c r="L172" i="11"/>
  <c r="F173" i="11"/>
  <c r="I173" i="11"/>
  <c r="L173" i="11"/>
  <c r="F174" i="11"/>
  <c r="I174" i="11"/>
  <c r="L174" i="11"/>
  <c r="F175" i="11"/>
  <c r="I175" i="11"/>
  <c r="L175" i="11"/>
  <c r="F176" i="11"/>
  <c r="I176" i="11"/>
  <c r="L176" i="11"/>
  <c r="E177" i="11"/>
  <c r="G177" i="11"/>
  <c r="E9" i="10"/>
  <c r="H9" i="10"/>
  <c r="H177" i="10" s="1"/>
  <c r="K9" i="10"/>
  <c r="K177" i="10" s="1"/>
  <c r="F10" i="10"/>
  <c r="I10" i="10"/>
  <c r="L10" i="10"/>
  <c r="F11" i="10"/>
  <c r="I11" i="10"/>
  <c r="L11" i="10"/>
  <c r="F12" i="10"/>
  <c r="I12" i="10"/>
  <c r="L12" i="10"/>
  <c r="F13" i="10"/>
  <c r="I13" i="10"/>
  <c r="L13" i="10"/>
  <c r="F14" i="10"/>
  <c r="I14" i="10"/>
  <c r="L14" i="10"/>
  <c r="F15" i="10"/>
  <c r="I15" i="10"/>
  <c r="L15" i="10"/>
  <c r="F16" i="10"/>
  <c r="I16" i="10"/>
  <c r="L16" i="10"/>
  <c r="F17" i="10"/>
  <c r="I17" i="10"/>
  <c r="L17" i="10"/>
  <c r="F18" i="10"/>
  <c r="I18" i="10"/>
  <c r="L18" i="10"/>
  <c r="F19" i="10"/>
  <c r="I19" i="10"/>
  <c r="L19" i="10"/>
  <c r="F20" i="10"/>
  <c r="I20" i="10"/>
  <c r="L20" i="10"/>
  <c r="N20" i="10"/>
  <c r="N10" i="10" s="1"/>
  <c r="O20" i="10"/>
  <c r="O10" i="10" s="1"/>
  <c r="P20" i="10"/>
  <c r="D21" i="10"/>
  <c r="D9" i="10" s="1"/>
  <c r="F21" i="10"/>
  <c r="G21" i="10"/>
  <c r="G9" i="10" s="1"/>
  <c r="J21" i="10"/>
  <c r="J9" i="10" s="1"/>
  <c r="L21" i="10"/>
  <c r="N21" i="10"/>
  <c r="O21" i="10"/>
  <c r="P21" i="10"/>
  <c r="F22" i="10"/>
  <c r="I22" i="10"/>
  <c r="L22" i="10"/>
  <c r="F23" i="10"/>
  <c r="I23" i="10"/>
  <c r="L23" i="10"/>
  <c r="D24" i="10"/>
  <c r="E24" i="10"/>
  <c r="G24" i="10"/>
  <c r="H24" i="10"/>
  <c r="J24" i="10"/>
  <c r="K24" i="10"/>
  <c r="F25" i="10"/>
  <c r="I25" i="10"/>
  <c r="L25" i="10"/>
  <c r="F26" i="10"/>
  <c r="I26" i="10"/>
  <c r="L26" i="10"/>
  <c r="F27" i="10"/>
  <c r="I27" i="10"/>
  <c r="L27" i="10"/>
  <c r="F28" i="10"/>
  <c r="I28" i="10"/>
  <c r="L28" i="10"/>
  <c r="F29" i="10"/>
  <c r="I29" i="10"/>
  <c r="L29" i="10"/>
  <c r="F30" i="10"/>
  <c r="I30" i="10"/>
  <c r="L30" i="10"/>
  <c r="F31" i="10"/>
  <c r="I31" i="10"/>
  <c r="L31" i="10"/>
  <c r="F32" i="10"/>
  <c r="I32" i="10"/>
  <c r="L32" i="10"/>
  <c r="F33" i="10"/>
  <c r="I33" i="10"/>
  <c r="L33" i="10"/>
  <c r="F34" i="10"/>
  <c r="I34" i="10"/>
  <c r="L34" i="10"/>
  <c r="F35" i="10"/>
  <c r="I35" i="10"/>
  <c r="L35" i="10"/>
  <c r="F36" i="10"/>
  <c r="I36" i="10"/>
  <c r="L36" i="10"/>
  <c r="F37" i="10"/>
  <c r="I37" i="10"/>
  <c r="L37" i="10"/>
  <c r="F38" i="10"/>
  <c r="I38" i="10"/>
  <c r="L38" i="10"/>
  <c r="F39" i="10"/>
  <c r="I39" i="10"/>
  <c r="L39" i="10"/>
  <c r="F40" i="10"/>
  <c r="I40" i="10"/>
  <c r="L40" i="10"/>
  <c r="F41" i="10"/>
  <c r="I41" i="10"/>
  <c r="L41" i="10"/>
  <c r="F42" i="10"/>
  <c r="I42" i="10"/>
  <c r="L42" i="10"/>
  <c r="F43" i="10"/>
  <c r="I43" i="10"/>
  <c r="L43" i="10"/>
  <c r="F44" i="10"/>
  <c r="I44" i="10"/>
  <c r="L44" i="10"/>
  <c r="F45" i="10"/>
  <c r="I45" i="10"/>
  <c r="L45" i="10"/>
  <c r="F46" i="10"/>
  <c r="I46" i="10"/>
  <c r="L46" i="10"/>
  <c r="F47" i="10"/>
  <c r="I47" i="10"/>
  <c r="L47" i="10"/>
  <c r="F48" i="10"/>
  <c r="I48" i="10"/>
  <c r="L48" i="10"/>
  <c r="F49" i="10"/>
  <c r="I49" i="10"/>
  <c r="L49" i="10"/>
  <c r="F50" i="10"/>
  <c r="I50" i="10"/>
  <c r="L50" i="10"/>
  <c r="F51" i="10"/>
  <c r="I51" i="10"/>
  <c r="L51" i="10"/>
  <c r="F52" i="10"/>
  <c r="I52" i="10"/>
  <c r="L52" i="10"/>
  <c r="F53" i="10"/>
  <c r="I53" i="10"/>
  <c r="L53" i="10"/>
  <c r="F54" i="10"/>
  <c r="I54" i="10"/>
  <c r="L54" i="10"/>
  <c r="F55" i="10"/>
  <c r="I55" i="10"/>
  <c r="L55" i="10"/>
  <c r="F56" i="10"/>
  <c r="I56" i="10"/>
  <c r="L56" i="10"/>
  <c r="F57" i="10"/>
  <c r="I57" i="10"/>
  <c r="L57" i="10"/>
  <c r="F58" i="10"/>
  <c r="I58" i="10"/>
  <c r="L58" i="10"/>
  <c r="F59" i="10"/>
  <c r="I59" i="10"/>
  <c r="L59" i="10"/>
  <c r="F60" i="10"/>
  <c r="I60" i="10"/>
  <c r="L60" i="10"/>
  <c r="F61" i="10"/>
  <c r="I61" i="10"/>
  <c r="L61" i="10"/>
  <c r="F62" i="10"/>
  <c r="I62" i="10"/>
  <c r="L62" i="10"/>
  <c r="F63" i="10"/>
  <c r="I63" i="10"/>
  <c r="L63" i="10"/>
  <c r="F64" i="10"/>
  <c r="I64" i="10"/>
  <c r="L64" i="10"/>
  <c r="F65" i="10"/>
  <c r="I65" i="10"/>
  <c r="L65" i="10"/>
  <c r="F66" i="10"/>
  <c r="I66" i="10"/>
  <c r="L66" i="10"/>
  <c r="F67" i="10"/>
  <c r="I67" i="10"/>
  <c r="L67" i="10"/>
  <c r="F68" i="10"/>
  <c r="I68" i="10"/>
  <c r="L68" i="10"/>
  <c r="F69" i="10"/>
  <c r="I69" i="10"/>
  <c r="L69" i="10"/>
  <c r="F70" i="10"/>
  <c r="I70" i="10"/>
  <c r="L70" i="10"/>
  <c r="F71" i="10"/>
  <c r="I71" i="10"/>
  <c r="L71" i="10"/>
  <c r="F72" i="10"/>
  <c r="I72" i="10"/>
  <c r="L72" i="10"/>
  <c r="F73" i="10"/>
  <c r="I73" i="10"/>
  <c r="L73" i="10"/>
  <c r="F74" i="10"/>
  <c r="I74" i="10"/>
  <c r="L74" i="10"/>
  <c r="F75" i="10"/>
  <c r="I75" i="10"/>
  <c r="L75" i="10"/>
  <c r="F76" i="10"/>
  <c r="I76" i="10"/>
  <c r="L76" i="10"/>
  <c r="F77" i="10"/>
  <c r="I77" i="10"/>
  <c r="L77" i="10"/>
  <c r="F78" i="10"/>
  <c r="I78" i="10"/>
  <c r="L78" i="10"/>
  <c r="F79" i="10"/>
  <c r="I79" i="10"/>
  <c r="L79" i="10"/>
  <c r="F80" i="10"/>
  <c r="I80" i="10"/>
  <c r="L80" i="10"/>
  <c r="F81" i="10"/>
  <c r="I81" i="10"/>
  <c r="L81" i="10"/>
  <c r="F82" i="10"/>
  <c r="I82" i="10"/>
  <c r="L82" i="10"/>
  <c r="F83" i="10"/>
  <c r="I83" i="10"/>
  <c r="L83" i="10"/>
  <c r="F84" i="10"/>
  <c r="I84" i="10"/>
  <c r="L84" i="10"/>
  <c r="F85" i="10"/>
  <c r="I85" i="10"/>
  <c r="L85" i="10"/>
  <c r="F86" i="10"/>
  <c r="I86" i="10"/>
  <c r="L86" i="10"/>
  <c r="F87" i="10"/>
  <c r="I87" i="10"/>
  <c r="L87" i="10"/>
  <c r="F88" i="10"/>
  <c r="I88" i="10"/>
  <c r="L88" i="10"/>
  <c r="F89" i="10"/>
  <c r="I89" i="10"/>
  <c r="L89" i="10"/>
  <c r="F90" i="10"/>
  <c r="I90" i="10"/>
  <c r="L90" i="10"/>
  <c r="F91" i="10"/>
  <c r="I91" i="10"/>
  <c r="L91" i="10"/>
  <c r="F92" i="10"/>
  <c r="I92" i="10"/>
  <c r="L92" i="10"/>
  <c r="F93" i="10"/>
  <c r="I93" i="10"/>
  <c r="L93" i="10"/>
  <c r="F94" i="10"/>
  <c r="I94" i="10"/>
  <c r="L94" i="10"/>
  <c r="F95" i="10"/>
  <c r="I95" i="10"/>
  <c r="L95" i="10"/>
  <c r="F96" i="10"/>
  <c r="I96" i="10"/>
  <c r="L96" i="10"/>
  <c r="F97" i="10"/>
  <c r="I97" i="10"/>
  <c r="L97" i="10"/>
  <c r="F98" i="10"/>
  <c r="I98" i="10"/>
  <c r="L98" i="10"/>
  <c r="F99" i="10"/>
  <c r="I99" i="10"/>
  <c r="L99" i="10"/>
  <c r="F100" i="10"/>
  <c r="I100" i="10"/>
  <c r="L100" i="10"/>
  <c r="F101" i="10"/>
  <c r="I101" i="10"/>
  <c r="L101" i="10"/>
  <c r="F102" i="10"/>
  <c r="I102" i="10"/>
  <c r="L102" i="10"/>
  <c r="F103" i="10"/>
  <c r="I103" i="10"/>
  <c r="L103" i="10"/>
  <c r="F104" i="10"/>
  <c r="I104" i="10"/>
  <c r="L104" i="10"/>
  <c r="F105" i="10"/>
  <c r="I105" i="10"/>
  <c r="L105" i="10"/>
  <c r="F106" i="10"/>
  <c r="I106" i="10"/>
  <c r="L106" i="10"/>
  <c r="F107" i="10"/>
  <c r="I107" i="10"/>
  <c r="L107" i="10"/>
  <c r="F108" i="10"/>
  <c r="I108" i="10"/>
  <c r="L108" i="10"/>
  <c r="F109" i="10"/>
  <c r="I109" i="10"/>
  <c r="L109" i="10"/>
  <c r="F110" i="10"/>
  <c r="I110" i="10"/>
  <c r="L110" i="10"/>
  <c r="F111" i="10"/>
  <c r="I111" i="10"/>
  <c r="L111" i="10"/>
  <c r="D112" i="10"/>
  <c r="E112" i="10"/>
  <c r="G112" i="10"/>
  <c r="H112" i="10"/>
  <c r="J112" i="10"/>
  <c r="K112" i="10"/>
  <c r="F113" i="10"/>
  <c r="I113" i="10"/>
  <c r="L113" i="10"/>
  <c r="F114" i="10"/>
  <c r="I114" i="10"/>
  <c r="L114" i="10"/>
  <c r="F115" i="10"/>
  <c r="I115" i="10"/>
  <c r="L115" i="10"/>
  <c r="F116" i="10"/>
  <c r="I116" i="10"/>
  <c r="L116" i="10"/>
  <c r="L112" i="10" s="1"/>
  <c r="F117" i="10"/>
  <c r="I117" i="10"/>
  <c r="L117" i="10"/>
  <c r="F118" i="10"/>
  <c r="I118" i="10"/>
  <c r="L118" i="10"/>
  <c r="D119" i="10"/>
  <c r="E119" i="10"/>
  <c r="G119" i="10"/>
  <c r="H119" i="10"/>
  <c r="J119" i="10"/>
  <c r="K119" i="10"/>
  <c r="F120" i="10"/>
  <c r="I120" i="10"/>
  <c r="L120" i="10"/>
  <c r="F121" i="10"/>
  <c r="I121" i="10"/>
  <c r="L121" i="10"/>
  <c r="F122" i="10"/>
  <c r="I122" i="10"/>
  <c r="L122" i="10"/>
  <c r="F123" i="10"/>
  <c r="I123" i="10"/>
  <c r="L123" i="10"/>
  <c r="F124" i="10"/>
  <c r="I124" i="10"/>
  <c r="L124" i="10"/>
  <c r="F125" i="10"/>
  <c r="I125" i="10"/>
  <c r="L125" i="10"/>
  <c r="F126" i="10"/>
  <c r="I126" i="10"/>
  <c r="L126" i="10"/>
  <c r="F127" i="10"/>
  <c r="I127" i="10"/>
  <c r="L127" i="10"/>
  <c r="F128" i="10"/>
  <c r="I128" i="10"/>
  <c r="L128" i="10"/>
  <c r="F129" i="10"/>
  <c r="I129" i="10"/>
  <c r="L129" i="10"/>
  <c r="F130" i="10"/>
  <c r="I130" i="10"/>
  <c r="L130" i="10"/>
  <c r="F131" i="10"/>
  <c r="I131" i="10"/>
  <c r="L131" i="10"/>
  <c r="D132" i="10"/>
  <c r="E132" i="10"/>
  <c r="G132" i="10"/>
  <c r="H132" i="10"/>
  <c r="J132" i="10"/>
  <c r="K132" i="10"/>
  <c r="F133" i="10"/>
  <c r="I133" i="10"/>
  <c r="L133" i="10"/>
  <c r="F134" i="10"/>
  <c r="I134" i="10"/>
  <c r="L134" i="10"/>
  <c r="F135" i="10"/>
  <c r="I135" i="10"/>
  <c r="L135" i="10"/>
  <c r="F136" i="10"/>
  <c r="I136" i="10"/>
  <c r="L136" i="10"/>
  <c r="F137" i="10"/>
  <c r="I137" i="10"/>
  <c r="L137" i="10"/>
  <c r="F138" i="10"/>
  <c r="I138" i="10"/>
  <c r="L138" i="10"/>
  <c r="F139" i="10"/>
  <c r="I139" i="10"/>
  <c r="L139" i="10"/>
  <c r="F140" i="10"/>
  <c r="I140" i="10"/>
  <c r="L140" i="10"/>
  <c r="F141" i="10"/>
  <c r="I141" i="10"/>
  <c r="L141" i="10"/>
  <c r="F142" i="10"/>
  <c r="I142" i="10"/>
  <c r="L142" i="10"/>
  <c r="F143" i="10"/>
  <c r="I143" i="10"/>
  <c r="L143" i="10"/>
  <c r="F144" i="10"/>
  <c r="I144" i="10"/>
  <c r="L144" i="10"/>
  <c r="F145" i="10"/>
  <c r="I145" i="10"/>
  <c r="L145" i="10"/>
  <c r="F146" i="10"/>
  <c r="I146" i="10"/>
  <c r="L146" i="10"/>
  <c r="F147" i="10"/>
  <c r="I147" i="10"/>
  <c r="L147" i="10"/>
  <c r="F148" i="10"/>
  <c r="I148" i="10"/>
  <c r="L148" i="10"/>
  <c r="F149" i="10"/>
  <c r="I149" i="10"/>
  <c r="L149" i="10"/>
  <c r="F150" i="10"/>
  <c r="I150" i="10"/>
  <c r="L150" i="10"/>
  <c r="F151" i="10"/>
  <c r="I151" i="10"/>
  <c r="L151" i="10"/>
  <c r="F152" i="10"/>
  <c r="I152" i="10"/>
  <c r="L152" i="10"/>
  <c r="F153" i="10"/>
  <c r="I153" i="10"/>
  <c r="L153" i="10"/>
  <c r="F154" i="10"/>
  <c r="I154" i="10"/>
  <c r="L154" i="10"/>
  <c r="F155" i="10"/>
  <c r="I155" i="10"/>
  <c r="L155" i="10"/>
  <c r="F156" i="10"/>
  <c r="I156" i="10"/>
  <c r="L156" i="10"/>
  <c r="F157" i="10"/>
  <c r="I157" i="10"/>
  <c r="L157" i="10"/>
  <c r="F158" i="10"/>
  <c r="I158" i="10"/>
  <c r="L158" i="10"/>
  <c r="F159" i="10"/>
  <c r="I159" i="10"/>
  <c r="L159" i="10"/>
  <c r="F160" i="10"/>
  <c r="I160" i="10"/>
  <c r="L160" i="10"/>
  <c r="F161" i="10"/>
  <c r="I161" i="10"/>
  <c r="L161" i="10"/>
  <c r="F162" i="10"/>
  <c r="I162" i="10"/>
  <c r="L162" i="10"/>
  <c r="F163" i="10"/>
  <c r="I163" i="10"/>
  <c r="L163" i="10"/>
  <c r="F164" i="10"/>
  <c r="I164" i="10"/>
  <c r="L164" i="10"/>
  <c r="F165" i="10"/>
  <c r="I165" i="10"/>
  <c r="L165" i="10"/>
  <c r="F166" i="10"/>
  <c r="I166" i="10"/>
  <c r="L166" i="10"/>
  <c r="F167" i="10"/>
  <c r="I167" i="10"/>
  <c r="L167" i="10"/>
  <c r="F168" i="10"/>
  <c r="I168" i="10"/>
  <c r="L168" i="10"/>
  <c r="F169" i="10"/>
  <c r="I169" i="10"/>
  <c r="L169" i="10"/>
  <c r="F170" i="10"/>
  <c r="I170" i="10"/>
  <c r="L170" i="10"/>
  <c r="F171" i="10"/>
  <c r="I171" i="10"/>
  <c r="L171" i="10"/>
  <c r="F172" i="10"/>
  <c r="I172" i="10"/>
  <c r="L172" i="10"/>
  <c r="F173" i="10"/>
  <c r="I173" i="10"/>
  <c r="L173" i="10"/>
  <c r="F174" i="10"/>
  <c r="I174" i="10"/>
  <c r="L174" i="10"/>
  <c r="F175" i="10"/>
  <c r="I175" i="10"/>
  <c r="L175" i="10"/>
  <c r="F176" i="10"/>
  <c r="I176" i="10"/>
  <c r="L176" i="10"/>
  <c r="E177" i="10"/>
  <c r="E9" i="9"/>
  <c r="H9" i="9"/>
  <c r="K9" i="9"/>
  <c r="K177" i="9" s="1"/>
  <c r="F10" i="9"/>
  <c r="I10" i="9"/>
  <c r="L10" i="9"/>
  <c r="F11" i="9"/>
  <c r="I11" i="9"/>
  <c r="L11" i="9"/>
  <c r="F12" i="9"/>
  <c r="I12" i="9"/>
  <c r="L12" i="9"/>
  <c r="F13" i="9"/>
  <c r="I13" i="9"/>
  <c r="L13" i="9"/>
  <c r="F14" i="9"/>
  <c r="I14" i="9"/>
  <c r="L14" i="9"/>
  <c r="F15" i="9"/>
  <c r="I15" i="9"/>
  <c r="L15" i="9"/>
  <c r="F16" i="9"/>
  <c r="I16" i="9"/>
  <c r="L16" i="9"/>
  <c r="F17" i="9"/>
  <c r="I17" i="9"/>
  <c r="L17" i="9"/>
  <c r="F18" i="9"/>
  <c r="I18" i="9"/>
  <c r="L18" i="9"/>
  <c r="F19" i="9"/>
  <c r="I19" i="9"/>
  <c r="L19" i="9"/>
  <c r="F20" i="9"/>
  <c r="I20" i="9"/>
  <c r="L20" i="9"/>
  <c r="N20" i="9"/>
  <c r="N10" i="9" s="1"/>
  <c r="O20" i="9"/>
  <c r="O10" i="9" s="1"/>
  <c r="P20" i="9"/>
  <c r="D21" i="9"/>
  <c r="D9" i="9" s="1"/>
  <c r="G21" i="9"/>
  <c r="G9" i="9" s="1"/>
  <c r="J21" i="9"/>
  <c r="J9" i="9" s="1"/>
  <c r="N21" i="9"/>
  <c r="O21" i="9"/>
  <c r="P21" i="9"/>
  <c r="P10" i="9" s="1"/>
  <c r="F22" i="9"/>
  <c r="I22" i="9"/>
  <c r="L22" i="9"/>
  <c r="F23" i="9"/>
  <c r="I23" i="9"/>
  <c r="L23" i="9"/>
  <c r="D24" i="9"/>
  <c r="E24" i="9"/>
  <c r="G24" i="9"/>
  <c r="H24" i="9"/>
  <c r="J24" i="9"/>
  <c r="K24" i="9"/>
  <c r="F25" i="9"/>
  <c r="I25" i="9"/>
  <c r="I24" i="9" s="1"/>
  <c r="L25" i="9"/>
  <c r="F26" i="9"/>
  <c r="I26" i="9"/>
  <c r="L26" i="9"/>
  <c r="F27" i="9"/>
  <c r="I27" i="9"/>
  <c r="L27" i="9"/>
  <c r="F28" i="9"/>
  <c r="I28" i="9"/>
  <c r="L28" i="9"/>
  <c r="F29" i="9"/>
  <c r="I29" i="9"/>
  <c r="L29" i="9"/>
  <c r="F30" i="9"/>
  <c r="I30" i="9"/>
  <c r="L30" i="9"/>
  <c r="F31" i="9"/>
  <c r="I31" i="9"/>
  <c r="L31" i="9"/>
  <c r="F32" i="9"/>
  <c r="I32" i="9"/>
  <c r="L32" i="9"/>
  <c r="F33" i="9"/>
  <c r="I33" i="9"/>
  <c r="L33" i="9"/>
  <c r="F34" i="9"/>
  <c r="I34" i="9"/>
  <c r="L34" i="9"/>
  <c r="F35" i="9"/>
  <c r="I35" i="9"/>
  <c r="L35" i="9"/>
  <c r="F36" i="9"/>
  <c r="I36" i="9"/>
  <c r="L36" i="9"/>
  <c r="F37" i="9"/>
  <c r="I37" i="9"/>
  <c r="L37" i="9"/>
  <c r="F38" i="9"/>
  <c r="I38" i="9"/>
  <c r="L38" i="9"/>
  <c r="F39" i="9"/>
  <c r="I39" i="9"/>
  <c r="L39" i="9"/>
  <c r="F40" i="9"/>
  <c r="I40" i="9"/>
  <c r="L40" i="9"/>
  <c r="F41" i="9"/>
  <c r="I41" i="9"/>
  <c r="L41" i="9"/>
  <c r="F42" i="9"/>
  <c r="I42" i="9"/>
  <c r="L42" i="9"/>
  <c r="F43" i="9"/>
  <c r="I43" i="9"/>
  <c r="L43" i="9"/>
  <c r="F44" i="9"/>
  <c r="I44" i="9"/>
  <c r="L44" i="9"/>
  <c r="F45" i="9"/>
  <c r="I45" i="9"/>
  <c r="L45" i="9"/>
  <c r="F46" i="9"/>
  <c r="I46" i="9"/>
  <c r="L46" i="9"/>
  <c r="F47" i="9"/>
  <c r="I47" i="9"/>
  <c r="L47" i="9"/>
  <c r="F48" i="9"/>
  <c r="I48" i="9"/>
  <c r="L48" i="9"/>
  <c r="F49" i="9"/>
  <c r="I49" i="9"/>
  <c r="L49" i="9"/>
  <c r="F50" i="9"/>
  <c r="I50" i="9"/>
  <c r="L50" i="9"/>
  <c r="F51" i="9"/>
  <c r="I51" i="9"/>
  <c r="L51" i="9"/>
  <c r="F52" i="9"/>
  <c r="I52" i="9"/>
  <c r="L52" i="9"/>
  <c r="F53" i="9"/>
  <c r="I53" i="9"/>
  <c r="L53" i="9"/>
  <c r="F54" i="9"/>
  <c r="I54" i="9"/>
  <c r="L54" i="9"/>
  <c r="F55" i="9"/>
  <c r="I55" i="9"/>
  <c r="L55" i="9"/>
  <c r="F56" i="9"/>
  <c r="I56" i="9"/>
  <c r="L56" i="9"/>
  <c r="F57" i="9"/>
  <c r="I57" i="9"/>
  <c r="L57" i="9"/>
  <c r="F58" i="9"/>
  <c r="I58" i="9"/>
  <c r="L58" i="9"/>
  <c r="F59" i="9"/>
  <c r="I59" i="9"/>
  <c r="L59" i="9"/>
  <c r="F60" i="9"/>
  <c r="I60" i="9"/>
  <c r="L60" i="9"/>
  <c r="F61" i="9"/>
  <c r="I61" i="9"/>
  <c r="L61" i="9"/>
  <c r="F62" i="9"/>
  <c r="I62" i="9"/>
  <c r="L62" i="9"/>
  <c r="F63" i="9"/>
  <c r="I63" i="9"/>
  <c r="L63" i="9"/>
  <c r="F64" i="9"/>
  <c r="I64" i="9"/>
  <c r="L64" i="9"/>
  <c r="F65" i="9"/>
  <c r="I65" i="9"/>
  <c r="L65" i="9"/>
  <c r="F66" i="9"/>
  <c r="I66" i="9"/>
  <c r="L66" i="9"/>
  <c r="F67" i="9"/>
  <c r="I67" i="9"/>
  <c r="L67" i="9"/>
  <c r="F68" i="9"/>
  <c r="I68" i="9"/>
  <c r="L68" i="9"/>
  <c r="F69" i="9"/>
  <c r="I69" i="9"/>
  <c r="L69" i="9"/>
  <c r="F70" i="9"/>
  <c r="I70" i="9"/>
  <c r="L70" i="9"/>
  <c r="F71" i="9"/>
  <c r="I71" i="9"/>
  <c r="L71" i="9"/>
  <c r="F72" i="9"/>
  <c r="I72" i="9"/>
  <c r="L72" i="9"/>
  <c r="F73" i="9"/>
  <c r="I73" i="9"/>
  <c r="L73" i="9"/>
  <c r="F74" i="9"/>
  <c r="I74" i="9"/>
  <c r="L74" i="9"/>
  <c r="F75" i="9"/>
  <c r="I75" i="9"/>
  <c r="L75" i="9"/>
  <c r="F76" i="9"/>
  <c r="I76" i="9"/>
  <c r="L76" i="9"/>
  <c r="F77" i="9"/>
  <c r="I77" i="9"/>
  <c r="L77" i="9"/>
  <c r="F78" i="9"/>
  <c r="I78" i="9"/>
  <c r="L78" i="9"/>
  <c r="F79" i="9"/>
  <c r="I79" i="9"/>
  <c r="L79" i="9"/>
  <c r="F80" i="9"/>
  <c r="I80" i="9"/>
  <c r="L80" i="9"/>
  <c r="F81" i="9"/>
  <c r="I81" i="9"/>
  <c r="L81" i="9"/>
  <c r="F82" i="9"/>
  <c r="I82" i="9"/>
  <c r="L82" i="9"/>
  <c r="F83" i="9"/>
  <c r="I83" i="9"/>
  <c r="L83" i="9"/>
  <c r="F84" i="9"/>
  <c r="I84" i="9"/>
  <c r="L84" i="9"/>
  <c r="F85" i="9"/>
  <c r="I85" i="9"/>
  <c r="L85" i="9"/>
  <c r="F86" i="9"/>
  <c r="I86" i="9"/>
  <c r="L86" i="9"/>
  <c r="F87" i="9"/>
  <c r="I87" i="9"/>
  <c r="L87" i="9"/>
  <c r="F88" i="9"/>
  <c r="I88" i="9"/>
  <c r="L88" i="9"/>
  <c r="F89" i="9"/>
  <c r="I89" i="9"/>
  <c r="L89" i="9"/>
  <c r="F90" i="9"/>
  <c r="I90" i="9"/>
  <c r="L90" i="9"/>
  <c r="F91" i="9"/>
  <c r="I91" i="9"/>
  <c r="L91" i="9"/>
  <c r="F92" i="9"/>
  <c r="I92" i="9"/>
  <c r="L92" i="9"/>
  <c r="F93" i="9"/>
  <c r="I93" i="9"/>
  <c r="L93" i="9"/>
  <c r="F94" i="9"/>
  <c r="I94" i="9"/>
  <c r="L94" i="9"/>
  <c r="F95" i="9"/>
  <c r="I95" i="9"/>
  <c r="L95" i="9"/>
  <c r="F96" i="9"/>
  <c r="I96" i="9"/>
  <c r="L96" i="9"/>
  <c r="F97" i="9"/>
  <c r="I97" i="9"/>
  <c r="L97" i="9"/>
  <c r="F98" i="9"/>
  <c r="I98" i="9"/>
  <c r="L98" i="9"/>
  <c r="F99" i="9"/>
  <c r="I99" i="9"/>
  <c r="L99" i="9"/>
  <c r="F100" i="9"/>
  <c r="I100" i="9"/>
  <c r="L100" i="9"/>
  <c r="F101" i="9"/>
  <c r="I101" i="9"/>
  <c r="L101" i="9"/>
  <c r="F102" i="9"/>
  <c r="I102" i="9"/>
  <c r="L102" i="9"/>
  <c r="F103" i="9"/>
  <c r="I103" i="9"/>
  <c r="L103" i="9"/>
  <c r="F104" i="9"/>
  <c r="I104" i="9"/>
  <c r="L104" i="9"/>
  <c r="F105" i="9"/>
  <c r="I105" i="9"/>
  <c r="L105" i="9"/>
  <c r="F106" i="9"/>
  <c r="I106" i="9"/>
  <c r="L106" i="9"/>
  <c r="F107" i="9"/>
  <c r="I107" i="9"/>
  <c r="L107" i="9"/>
  <c r="F108" i="9"/>
  <c r="I108" i="9"/>
  <c r="L108" i="9"/>
  <c r="F109" i="9"/>
  <c r="I109" i="9"/>
  <c r="L109" i="9"/>
  <c r="F110" i="9"/>
  <c r="I110" i="9"/>
  <c r="L110" i="9"/>
  <c r="F111" i="9"/>
  <c r="I111" i="9"/>
  <c r="L111" i="9"/>
  <c r="D112" i="9"/>
  <c r="E112" i="9"/>
  <c r="G112" i="9"/>
  <c r="H112" i="9"/>
  <c r="J112" i="9"/>
  <c r="K112" i="9"/>
  <c r="F113" i="9"/>
  <c r="I113" i="9"/>
  <c r="L113" i="9"/>
  <c r="F114" i="9"/>
  <c r="I114" i="9"/>
  <c r="L114" i="9"/>
  <c r="F115" i="9"/>
  <c r="I115" i="9"/>
  <c r="L115" i="9"/>
  <c r="F116" i="9"/>
  <c r="I116" i="9"/>
  <c r="L116" i="9"/>
  <c r="L112" i="9" s="1"/>
  <c r="F117" i="9"/>
  <c r="I117" i="9"/>
  <c r="L117" i="9"/>
  <c r="F118" i="9"/>
  <c r="I118" i="9"/>
  <c r="L118" i="9"/>
  <c r="D119" i="9"/>
  <c r="E119" i="9"/>
  <c r="G119" i="9"/>
  <c r="H119" i="9"/>
  <c r="J119" i="9"/>
  <c r="K119" i="9"/>
  <c r="F120" i="9"/>
  <c r="I120" i="9"/>
  <c r="L120" i="9"/>
  <c r="F121" i="9"/>
  <c r="I121" i="9"/>
  <c r="L121" i="9"/>
  <c r="F122" i="9"/>
  <c r="I122" i="9"/>
  <c r="L122" i="9"/>
  <c r="F123" i="9"/>
  <c r="I123" i="9"/>
  <c r="L123" i="9"/>
  <c r="F124" i="9"/>
  <c r="I124" i="9"/>
  <c r="L124" i="9"/>
  <c r="F125" i="9"/>
  <c r="I125" i="9"/>
  <c r="L125" i="9"/>
  <c r="F126" i="9"/>
  <c r="I126" i="9"/>
  <c r="L126" i="9"/>
  <c r="F127" i="9"/>
  <c r="I127" i="9"/>
  <c r="L127" i="9"/>
  <c r="F128" i="9"/>
  <c r="I128" i="9"/>
  <c r="L128" i="9"/>
  <c r="F129" i="9"/>
  <c r="I129" i="9"/>
  <c r="L129" i="9"/>
  <c r="F130" i="9"/>
  <c r="I130" i="9"/>
  <c r="L130" i="9"/>
  <c r="F131" i="9"/>
  <c r="I131" i="9"/>
  <c r="L131" i="9"/>
  <c r="D132" i="9"/>
  <c r="E132" i="9"/>
  <c r="G132" i="9"/>
  <c r="H132" i="9"/>
  <c r="J132" i="9"/>
  <c r="K132" i="9"/>
  <c r="F133" i="9"/>
  <c r="I133" i="9"/>
  <c r="L133" i="9"/>
  <c r="F134" i="9"/>
  <c r="I134" i="9"/>
  <c r="L134" i="9"/>
  <c r="F135" i="9"/>
  <c r="I135" i="9"/>
  <c r="L135" i="9"/>
  <c r="F136" i="9"/>
  <c r="I136" i="9"/>
  <c r="L136" i="9"/>
  <c r="F137" i="9"/>
  <c r="I137" i="9"/>
  <c r="L137" i="9"/>
  <c r="F138" i="9"/>
  <c r="I138" i="9"/>
  <c r="L138" i="9"/>
  <c r="F139" i="9"/>
  <c r="I139" i="9"/>
  <c r="L139" i="9"/>
  <c r="F140" i="9"/>
  <c r="I140" i="9"/>
  <c r="L140" i="9"/>
  <c r="F141" i="9"/>
  <c r="I141" i="9"/>
  <c r="L141" i="9"/>
  <c r="F142" i="9"/>
  <c r="I142" i="9"/>
  <c r="L142" i="9"/>
  <c r="F143" i="9"/>
  <c r="I143" i="9"/>
  <c r="L143" i="9"/>
  <c r="F144" i="9"/>
  <c r="I144" i="9"/>
  <c r="L144" i="9"/>
  <c r="F145" i="9"/>
  <c r="I145" i="9"/>
  <c r="L145" i="9"/>
  <c r="F146" i="9"/>
  <c r="I146" i="9"/>
  <c r="L146" i="9"/>
  <c r="F147" i="9"/>
  <c r="I147" i="9"/>
  <c r="L147" i="9"/>
  <c r="F148" i="9"/>
  <c r="I148" i="9"/>
  <c r="L148" i="9"/>
  <c r="F149" i="9"/>
  <c r="I149" i="9"/>
  <c r="L149" i="9"/>
  <c r="F150" i="9"/>
  <c r="I150" i="9"/>
  <c r="L150" i="9"/>
  <c r="F151" i="9"/>
  <c r="I151" i="9"/>
  <c r="L151" i="9"/>
  <c r="F152" i="9"/>
  <c r="I152" i="9"/>
  <c r="L152" i="9"/>
  <c r="F153" i="9"/>
  <c r="I153" i="9"/>
  <c r="L153" i="9"/>
  <c r="F154" i="9"/>
  <c r="I154" i="9"/>
  <c r="L154" i="9"/>
  <c r="F155" i="9"/>
  <c r="I155" i="9"/>
  <c r="L155" i="9"/>
  <c r="F156" i="9"/>
  <c r="I156" i="9"/>
  <c r="L156" i="9"/>
  <c r="F157" i="9"/>
  <c r="I157" i="9"/>
  <c r="L157" i="9"/>
  <c r="F158" i="9"/>
  <c r="I158" i="9"/>
  <c r="L158" i="9"/>
  <c r="F159" i="9"/>
  <c r="I159" i="9"/>
  <c r="L159" i="9"/>
  <c r="F160" i="9"/>
  <c r="I160" i="9"/>
  <c r="L160" i="9"/>
  <c r="F161" i="9"/>
  <c r="I161" i="9"/>
  <c r="L161" i="9"/>
  <c r="F162" i="9"/>
  <c r="I162" i="9"/>
  <c r="L162" i="9"/>
  <c r="F163" i="9"/>
  <c r="I163" i="9"/>
  <c r="L163" i="9"/>
  <c r="F164" i="9"/>
  <c r="I164" i="9"/>
  <c r="L164" i="9"/>
  <c r="F165" i="9"/>
  <c r="I165" i="9"/>
  <c r="L165" i="9"/>
  <c r="F166" i="9"/>
  <c r="I166" i="9"/>
  <c r="L166" i="9"/>
  <c r="F167" i="9"/>
  <c r="I167" i="9"/>
  <c r="L167" i="9"/>
  <c r="F168" i="9"/>
  <c r="I168" i="9"/>
  <c r="L168" i="9"/>
  <c r="F169" i="9"/>
  <c r="I169" i="9"/>
  <c r="L169" i="9"/>
  <c r="F170" i="9"/>
  <c r="I170" i="9"/>
  <c r="L170" i="9"/>
  <c r="F171" i="9"/>
  <c r="I171" i="9"/>
  <c r="L171" i="9"/>
  <c r="F172" i="9"/>
  <c r="I172" i="9"/>
  <c r="L172" i="9"/>
  <c r="F173" i="9"/>
  <c r="I173" i="9"/>
  <c r="L173" i="9"/>
  <c r="F174" i="9"/>
  <c r="I174" i="9"/>
  <c r="L174" i="9"/>
  <c r="F175" i="9"/>
  <c r="I175" i="9"/>
  <c r="L175" i="9"/>
  <c r="F176" i="9"/>
  <c r="I176" i="9"/>
  <c r="L176" i="9"/>
  <c r="E9" i="8"/>
  <c r="H9" i="8"/>
  <c r="K9" i="8"/>
  <c r="F10" i="8"/>
  <c r="I10" i="8"/>
  <c r="L10" i="8"/>
  <c r="O10" i="8"/>
  <c r="F11" i="8"/>
  <c r="I11" i="8"/>
  <c r="L11" i="8"/>
  <c r="F12" i="8"/>
  <c r="I12" i="8"/>
  <c r="L12" i="8"/>
  <c r="F13" i="8"/>
  <c r="I13" i="8"/>
  <c r="L13" i="8"/>
  <c r="F14" i="8"/>
  <c r="I14" i="8"/>
  <c r="L14" i="8"/>
  <c r="F15" i="8"/>
  <c r="I15" i="8"/>
  <c r="L15" i="8"/>
  <c r="F16" i="8"/>
  <c r="I16" i="8"/>
  <c r="L16" i="8"/>
  <c r="F17" i="8"/>
  <c r="I17" i="8"/>
  <c r="L17" i="8"/>
  <c r="F18" i="8"/>
  <c r="I18" i="8"/>
  <c r="L18" i="8"/>
  <c r="F19" i="8"/>
  <c r="I19" i="8"/>
  <c r="L19" i="8"/>
  <c r="F20" i="8"/>
  <c r="I20" i="8"/>
  <c r="L20" i="8"/>
  <c r="N20" i="8"/>
  <c r="O20" i="8"/>
  <c r="P20" i="8"/>
  <c r="D21" i="8"/>
  <c r="D9" i="8" s="1"/>
  <c r="G21" i="8"/>
  <c r="G9" i="8" s="1"/>
  <c r="J21" i="8"/>
  <c r="J9" i="8" s="1"/>
  <c r="L21" i="8"/>
  <c r="N21" i="8"/>
  <c r="O21" i="8"/>
  <c r="P21" i="8"/>
  <c r="F22" i="8"/>
  <c r="I22" i="8"/>
  <c r="L22" i="8"/>
  <c r="F23" i="8"/>
  <c r="I23" i="8"/>
  <c r="L23" i="8"/>
  <c r="E24" i="8"/>
  <c r="H24" i="8"/>
  <c r="J24" i="8"/>
  <c r="K24" i="8"/>
  <c r="F25" i="8"/>
  <c r="I25" i="8"/>
  <c r="L25" i="8"/>
  <c r="F26" i="8"/>
  <c r="I26" i="8"/>
  <c r="L26" i="8"/>
  <c r="F27" i="8"/>
  <c r="I27" i="8"/>
  <c r="L27" i="8"/>
  <c r="F28" i="8"/>
  <c r="I28" i="8"/>
  <c r="L28" i="8"/>
  <c r="F29" i="8"/>
  <c r="I29" i="8"/>
  <c r="L29" i="8"/>
  <c r="F30" i="8"/>
  <c r="I30" i="8"/>
  <c r="L30" i="8"/>
  <c r="F31" i="8"/>
  <c r="I31" i="8"/>
  <c r="L31" i="8"/>
  <c r="F32" i="8"/>
  <c r="I32" i="8"/>
  <c r="L32" i="8"/>
  <c r="F33" i="8"/>
  <c r="I33" i="8"/>
  <c r="L33" i="8"/>
  <c r="F34" i="8"/>
  <c r="I34" i="8"/>
  <c r="L34" i="8"/>
  <c r="F35" i="8"/>
  <c r="I35" i="8"/>
  <c r="L35" i="8"/>
  <c r="F36" i="8"/>
  <c r="I36" i="8"/>
  <c r="L36" i="8"/>
  <c r="F37" i="8"/>
  <c r="I37" i="8"/>
  <c r="L37" i="8"/>
  <c r="F38" i="8"/>
  <c r="I38" i="8"/>
  <c r="L38" i="8"/>
  <c r="F39" i="8"/>
  <c r="I39" i="8"/>
  <c r="L39" i="8"/>
  <c r="F40" i="8"/>
  <c r="I40" i="8"/>
  <c r="L40" i="8"/>
  <c r="F41" i="8"/>
  <c r="I41" i="8"/>
  <c r="L41" i="8"/>
  <c r="F42" i="8"/>
  <c r="I42" i="8"/>
  <c r="L42" i="8"/>
  <c r="F43" i="8"/>
  <c r="I43" i="8"/>
  <c r="L43" i="8"/>
  <c r="F44" i="8"/>
  <c r="I44" i="8"/>
  <c r="L44" i="8"/>
  <c r="F45" i="8"/>
  <c r="I45" i="8"/>
  <c r="L45" i="8"/>
  <c r="F46" i="8"/>
  <c r="I46" i="8"/>
  <c r="L46" i="8"/>
  <c r="F47" i="8"/>
  <c r="I47" i="8"/>
  <c r="L47" i="8"/>
  <c r="F48" i="8"/>
  <c r="I48" i="8"/>
  <c r="L48" i="8"/>
  <c r="F49" i="8"/>
  <c r="I49" i="8"/>
  <c r="L49" i="8"/>
  <c r="F50" i="8"/>
  <c r="I50" i="8"/>
  <c r="L50" i="8"/>
  <c r="F51" i="8"/>
  <c r="I51" i="8"/>
  <c r="L51" i="8"/>
  <c r="F52" i="8"/>
  <c r="I52" i="8"/>
  <c r="L52" i="8"/>
  <c r="F53" i="8"/>
  <c r="I53" i="8"/>
  <c r="L53" i="8"/>
  <c r="F54" i="8"/>
  <c r="I54" i="8"/>
  <c r="L54" i="8"/>
  <c r="F55" i="8"/>
  <c r="I55" i="8"/>
  <c r="L55" i="8"/>
  <c r="F56" i="8"/>
  <c r="I56" i="8"/>
  <c r="L56" i="8"/>
  <c r="F57" i="8"/>
  <c r="I57" i="8"/>
  <c r="L57" i="8"/>
  <c r="F58" i="8"/>
  <c r="I58" i="8"/>
  <c r="L58" i="8"/>
  <c r="F59" i="8"/>
  <c r="I59" i="8"/>
  <c r="L59" i="8"/>
  <c r="F60" i="8"/>
  <c r="I60" i="8"/>
  <c r="L60" i="8"/>
  <c r="F61" i="8"/>
  <c r="I61" i="8"/>
  <c r="L61" i="8"/>
  <c r="F62" i="8"/>
  <c r="I62" i="8"/>
  <c r="L62" i="8"/>
  <c r="F63" i="8"/>
  <c r="I63" i="8"/>
  <c r="L63" i="8"/>
  <c r="F64" i="8"/>
  <c r="I64" i="8"/>
  <c r="L64" i="8"/>
  <c r="F65" i="8"/>
  <c r="I65" i="8"/>
  <c r="L65" i="8"/>
  <c r="F66" i="8"/>
  <c r="I66" i="8"/>
  <c r="L66" i="8"/>
  <c r="F67" i="8"/>
  <c r="I67" i="8"/>
  <c r="L67" i="8"/>
  <c r="F68" i="8"/>
  <c r="I68" i="8"/>
  <c r="L68" i="8"/>
  <c r="F69" i="8"/>
  <c r="I69" i="8"/>
  <c r="L69" i="8"/>
  <c r="D70" i="8"/>
  <c r="G70" i="8"/>
  <c r="L70" i="8"/>
  <c r="F71" i="8"/>
  <c r="I71" i="8"/>
  <c r="L71" i="8"/>
  <c r="F72" i="8"/>
  <c r="I72" i="8"/>
  <c r="L72" i="8"/>
  <c r="F73" i="8"/>
  <c r="I73" i="8"/>
  <c r="L73" i="8"/>
  <c r="F74" i="8"/>
  <c r="I74" i="8"/>
  <c r="L74" i="8"/>
  <c r="F75" i="8"/>
  <c r="I75" i="8"/>
  <c r="L75" i="8"/>
  <c r="F76" i="8"/>
  <c r="I76" i="8"/>
  <c r="L76" i="8"/>
  <c r="F77" i="8"/>
  <c r="I77" i="8"/>
  <c r="L77" i="8"/>
  <c r="F78" i="8"/>
  <c r="I78" i="8"/>
  <c r="L78" i="8"/>
  <c r="F79" i="8"/>
  <c r="I79" i="8"/>
  <c r="L79" i="8"/>
  <c r="F80" i="8"/>
  <c r="I80" i="8"/>
  <c r="L80" i="8"/>
  <c r="F81" i="8"/>
  <c r="I81" i="8"/>
  <c r="L81" i="8"/>
  <c r="F82" i="8"/>
  <c r="I82" i="8"/>
  <c r="L82" i="8"/>
  <c r="F83" i="8"/>
  <c r="I83" i="8"/>
  <c r="L83" i="8"/>
  <c r="F84" i="8"/>
  <c r="I84" i="8"/>
  <c r="L84" i="8"/>
  <c r="F85" i="8"/>
  <c r="I85" i="8"/>
  <c r="L85" i="8"/>
  <c r="F86" i="8"/>
  <c r="I86" i="8"/>
  <c r="L86" i="8"/>
  <c r="F87" i="8"/>
  <c r="I87" i="8"/>
  <c r="L87" i="8"/>
  <c r="F88" i="8"/>
  <c r="I88" i="8"/>
  <c r="L88" i="8"/>
  <c r="F89" i="8"/>
  <c r="I89" i="8"/>
  <c r="L89" i="8"/>
  <c r="F90" i="8"/>
  <c r="I90" i="8"/>
  <c r="L90" i="8"/>
  <c r="F91" i="8"/>
  <c r="I91" i="8"/>
  <c r="L91" i="8"/>
  <c r="F92" i="8"/>
  <c r="I92" i="8"/>
  <c r="L92" i="8"/>
  <c r="F93" i="8"/>
  <c r="I93" i="8"/>
  <c r="L93" i="8"/>
  <c r="F94" i="8"/>
  <c r="I94" i="8"/>
  <c r="L94" i="8"/>
  <c r="F95" i="8"/>
  <c r="I95" i="8"/>
  <c r="L95" i="8"/>
  <c r="F96" i="8"/>
  <c r="I96" i="8"/>
  <c r="L96" i="8"/>
  <c r="F97" i="8"/>
  <c r="I97" i="8"/>
  <c r="L97" i="8"/>
  <c r="F98" i="8"/>
  <c r="I98" i="8"/>
  <c r="L98" i="8"/>
  <c r="F99" i="8"/>
  <c r="I99" i="8"/>
  <c r="L99" i="8"/>
  <c r="F100" i="8"/>
  <c r="I100" i="8"/>
  <c r="L100" i="8"/>
  <c r="F101" i="8"/>
  <c r="I101" i="8"/>
  <c r="L101" i="8"/>
  <c r="F102" i="8"/>
  <c r="I102" i="8"/>
  <c r="L102" i="8"/>
  <c r="F103" i="8"/>
  <c r="I103" i="8"/>
  <c r="L103" i="8"/>
  <c r="F104" i="8"/>
  <c r="I104" i="8"/>
  <c r="L104" i="8"/>
  <c r="F105" i="8"/>
  <c r="I105" i="8"/>
  <c r="L105" i="8"/>
  <c r="F106" i="8"/>
  <c r="I106" i="8"/>
  <c r="L106" i="8"/>
  <c r="F107" i="8"/>
  <c r="I107" i="8"/>
  <c r="L107" i="8"/>
  <c r="F108" i="8"/>
  <c r="I108" i="8"/>
  <c r="L108" i="8"/>
  <c r="F109" i="8"/>
  <c r="I109" i="8"/>
  <c r="L109" i="8"/>
  <c r="F110" i="8"/>
  <c r="I110" i="8"/>
  <c r="L110" i="8"/>
  <c r="F111" i="8"/>
  <c r="I111" i="8"/>
  <c r="L111" i="8"/>
  <c r="D112" i="8"/>
  <c r="E112" i="8"/>
  <c r="G112" i="8"/>
  <c r="H112" i="8"/>
  <c r="J112" i="8"/>
  <c r="K112" i="8"/>
  <c r="F113" i="8"/>
  <c r="I113" i="8"/>
  <c r="L113" i="8"/>
  <c r="F114" i="8"/>
  <c r="I114" i="8"/>
  <c r="L114" i="8"/>
  <c r="F115" i="8"/>
  <c r="I115" i="8"/>
  <c r="L115" i="8"/>
  <c r="F116" i="8"/>
  <c r="I116" i="8"/>
  <c r="L116" i="8"/>
  <c r="F117" i="8"/>
  <c r="I117" i="8"/>
  <c r="L117" i="8"/>
  <c r="F118" i="8"/>
  <c r="I118" i="8"/>
  <c r="L118" i="8"/>
  <c r="D119" i="8"/>
  <c r="E119" i="8"/>
  <c r="G119" i="8"/>
  <c r="H119" i="8"/>
  <c r="J119" i="8"/>
  <c r="K119" i="8"/>
  <c r="F120" i="8"/>
  <c r="I120" i="8"/>
  <c r="L120" i="8"/>
  <c r="F121" i="8"/>
  <c r="I121" i="8"/>
  <c r="L121" i="8"/>
  <c r="F122" i="8"/>
  <c r="I122" i="8"/>
  <c r="L122" i="8"/>
  <c r="F123" i="8"/>
  <c r="I123" i="8"/>
  <c r="L123" i="8"/>
  <c r="F124" i="8"/>
  <c r="I124" i="8"/>
  <c r="L124" i="8"/>
  <c r="F125" i="8"/>
  <c r="I125" i="8"/>
  <c r="L125" i="8"/>
  <c r="F126" i="8"/>
  <c r="I126" i="8"/>
  <c r="L126" i="8"/>
  <c r="F127" i="8"/>
  <c r="I127" i="8"/>
  <c r="L127" i="8"/>
  <c r="F128" i="8"/>
  <c r="I128" i="8"/>
  <c r="L128" i="8"/>
  <c r="F129" i="8"/>
  <c r="I129" i="8"/>
  <c r="L129" i="8"/>
  <c r="F130" i="8"/>
  <c r="I130" i="8"/>
  <c r="L130" i="8"/>
  <c r="F131" i="8"/>
  <c r="I131" i="8"/>
  <c r="L131" i="8"/>
  <c r="D132" i="8"/>
  <c r="E132" i="8"/>
  <c r="G132" i="8"/>
  <c r="H132" i="8"/>
  <c r="H177" i="8" s="1"/>
  <c r="J132" i="8"/>
  <c r="K132" i="8"/>
  <c r="F133" i="8"/>
  <c r="I133" i="8"/>
  <c r="L133" i="8"/>
  <c r="F134" i="8"/>
  <c r="I134" i="8"/>
  <c r="L134" i="8"/>
  <c r="F135" i="8"/>
  <c r="I135" i="8"/>
  <c r="L135" i="8"/>
  <c r="F136" i="8"/>
  <c r="I136" i="8"/>
  <c r="L136" i="8"/>
  <c r="F137" i="8"/>
  <c r="I137" i="8"/>
  <c r="L137" i="8"/>
  <c r="F138" i="8"/>
  <c r="I138" i="8"/>
  <c r="L138" i="8"/>
  <c r="F139" i="8"/>
  <c r="I139" i="8"/>
  <c r="L139" i="8"/>
  <c r="F140" i="8"/>
  <c r="I140" i="8"/>
  <c r="L140" i="8"/>
  <c r="F141" i="8"/>
  <c r="I141" i="8"/>
  <c r="L141" i="8"/>
  <c r="F142" i="8"/>
  <c r="I142" i="8"/>
  <c r="L142" i="8"/>
  <c r="F143" i="8"/>
  <c r="I143" i="8"/>
  <c r="L143" i="8"/>
  <c r="F144" i="8"/>
  <c r="I144" i="8"/>
  <c r="L144" i="8"/>
  <c r="F145" i="8"/>
  <c r="I145" i="8"/>
  <c r="L145" i="8"/>
  <c r="F146" i="8"/>
  <c r="I146" i="8"/>
  <c r="L146" i="8"/>
  <c r="F147" i="8"/>
  <c r="I147" i="8"/>
  <c r="L147" i="8"/>
  <c r="F148" i="8"/>
  <c r="I148" i="8"/>
  <c r="L148" i="8"/>
  <c r="F149" i="8"/>
  <c r="I149" i="8"/>
  <c r="L149" i="8"/>
  <c r="F150" i="8"/>
  <c r="I150" i="8"/>
  <c r="L150" i="8"/>
  <c r="F151" i="8"/>
  <c r="I151" i="8"/>
  <c r="L151" i="8"/>
  <c r="F152" i="8"/>
  <c r="I152" i="8"/>
  <c r="L152" i="8"/>
  <c r="F153" i="8"/>
  <c r="I153" i="8"/>
  <c r="L153" i="8"/>
  <c r="F154" i="8"/>
  <c r="I154" i="8"/>
  <c r="L154" i="8"/>
  <c r="F155" i="8"/>
  <c r="I155" i="8"/>
  <c r="L155" i="8"/>
  <c r="F156" i="8"/>
  <c r="I156" i="8"/>
  <c r="L156" i="8"/>
  <c r="F157" i="8"/>
  <c r="I157" i="8"/>
  <c r="L157" i="8"/>
  <c r="F158" i="8"/>
  <c r="I158" i="8"/>
  <c r="L158" i="8"/>
  <c r="F159" i="8"/>
  <c r="I159" i="8"/>
  <c r="L159" i="8"/>
  <c r="F160" i="8"/>
  <c r="I160" i="8"/>
  <c r="L160" i="8"/>
  <c r="F161" i="8"/>
  <c r="I161" i="8"/>
  <c r="L161" i="8"/>
  <c r="F162" i="8"/>
  <c r="I162" i="8"/>
  <c r="L162" i="8"/>
  <c r="F163" i="8"/>
  <c r="I163" i="8"/>
  <c r="L163" i="8"/>
  <c r="F164" i="8"/>
  <c r="I164" i="8"/>
  <c r="L164" i="8"/>
  <c r="F165" i="8"/>
  <c r="I165" i="8"/>
  <c r="L165" i="8"/>
  <c r="F166" i="8"/>
  <c r="I166" i="8"/>
  <c r="L166" i="8"/>
  <c r="F167" i="8"/>
  <c r="I167" i="8"/>
  <c r="L167" i="8"/>
  <c r="F168" i="8"/>
  <c r="I168" i="8"/>
  <c r="L168" i="8"/>
  <c r="F169" i="8"/>
  <c r="I169" i="8"/>
  <c r="L169" i="8"/>
  <c r="F170" i="8"/>
  <c r="I170" i="8"/>
  <c r="L170" i="8"/>
  <c r="F171" i="8"/>
  <c r="I171" i="8"/>
  <c r="L171" i="8"/>
  <c r="F172" i="8"/>
  <c r="I172" i="8"/>
  <c r="L172" i="8"/>
  <c r="F173" i="8"/>
  <c r="I173" i="8"/>
  <c r="L173" i="8"/>
  <c r="F174" i="8"/>
  <c r="I174" i="8"/>
  <c r="L174" i="8"/>
  <c r="F175" i="8"/>
  <c r="I175" i="8"/>
  <c r="L175" i="8"/>
  <c r="F176" i="8"/>
  <c r="I176" i="8"/>
  <c r="L176" i="8"/>
  <c r="E177" i="8"/>
  <c r="K177" i="8"/>
  <c r="E9" i="7"/>
  <c r="H9" i="7"/>
  <c r="K9" i="7"/>
  <c r="F10" i="7"/>
  <c r="I10" i="7"/>
  <c r="L10" i="7"/>
  <c r="O10" i="7"/>
  <c r="F11" i="7"/>
  <c r="I11" i="7"/>
  <c r="L11" i="7"/>
  <c r="F12" i="7"/>
  <c r="I12" i="7"/>
  <c r="L12" i="7"/>
  <c r="F13" i="7"/>
  <c r="I13" i="7"/>
  <c r="L13" i="7"/>
  <c r="F14" i="7"/>
  <c r="I14" i="7"/>
  <c r="L14" i="7"/>
  <c r="F15" i="7"/>
  <c r="I15" i="7"/>
  <c r="L15" i="7"/>
  <c r="F16" i="7"/>
  <c r="I16" i="7"/>
  <c r="L16" i="7"/>
  <c r="F17" i="7"/>
  <c r="I17" i="7"/>
  <c r="L17" i="7"/>
  <c r="F18" i="7"/>
  <c r="I18" i="7"/>
  <c r="L18" i="7"/>
  <c r="F19" i="7"/>
  <c r="I19" i="7"/>
  <c r="L19" i="7"/>
  <c r="F20" i="7"/>
  <c r="I20" i="7"/>
  <c r="L20" i="7"/>
  <c r="N20" i="7"/>
  <c r="O20" i="7"/>
  <c r="P20" i="7"/>
  <c r="D21" i="7"/>
  <c r="D9" i="7" s="1"/>
  <c r="F21" i="7"/>
  <c r="G21" i="7"/>
  <c r="G9" i="7" s="1"/>
  <c r="G177" i="7" s="1"/>
  <c r="J21" i="7"/>
  <c r="J9" i="7" s="1"/>
  <c r="L21" i="7"/>
  <c r="N21" i="7"/>
  <c r="O21" i="7"/>
  <c r="P21" i="7"/>
  <c r="F22" i="7"/>
  <c r="I22" i="7"/>
  <c r="L22" i="7"/>
  <c r="F23" i="7"/>
  <c r="I23" i="7"/>
  <c r="L23" i="7"/>
  <c r="D24" i="7"/>
  <c r="E24" i="7"/>
  <c r="G24" i="7"/>
  <c r="H24" i="7"/>
  <c r="J24" i="7"/>
  <c r="K24" i="7"/>
  <c r="F25" i="7"/>
  <c r="I25" i="7"/>
  <c r="L25" i="7"/>
  <c r="F26" i="7"/>
  <c r="I26" i="7"/>
  <c r="L26" i="7"/>
  <c r="F27" i="7"/>
  <c r="I27" i="7"/>
  <c r="L27" i="7"/>
  <c r="F28" i="7"/>
  <c r="I28" i="7"/>
  <c r="L28" i="7"/>
  <c r="F29" i="7"/>
  <c r="I29" i="7"/>
  <c r="L29" i="7"/>
  <c r="F30" i="7"/>
  <c r="I30" i="7"/>
  <c r="L30" i="7"/>
  <c r="F31" i="7"/>
  <c r="I31" i="7"/>
  <c r="L31" i="7"/>
  <c r="F32" i="7"/>
  <c r="I32" i="7"/>
  <c r="L32" i="7"/>
  <c r="F33" i="7"/>
  <c r="I33" i="7"/>
  <c r="L33" i="7"/>
  <c r="F34" i="7"/>
  <c r="I34" i="7"/>
  <c r="L34" i="7"/>
  <c r="F35" i="7"/>
  <c r="I35" i="7"/>
  <c r="L35" i="7"/>
  <c r="F36" i="7"/>
  <c r="I36" i="7"/>
  <c r="L36" i="7"/>
  <c r="F37" i="7"/>
  <c r="I37" i="7"/>
  <c r="L37" i="7"/>
  <c r="F38" i="7"/>
  <c r="I38" i="7"/>
  <c r="L38" i="7"/>
  <c r="F39" i="7"/>
  <c r="I39" i="7"/>
  <c r="L39" i="7"/>
  <c r="F40" i="7"/>
  <c r="I40" i="7"/>
  <c r="L40" i="7"/>
  <c r="F41" i="7"/>
  <c r="I41" i="7"/>
  <c r="L41" i="7"/>
  <c r="F42" i="7"/>
  <c r="I42" i="7"/>
  <c r="L42" i="7"/>
  <c r="F43" i="7"/>
  <c r="I43" i="7"/>
  <c r="L43" i="7"/>
  <c r="F44" i="7"/>
  <c r="I44" i="7"/>
  <c r="L44" i="7"/>
  <c r="F45" i="7"/>
  <c r="I45" i="7"/>
  <c r="L45" i="7"/>
  <c r="F46" i="7"/>
  <c r="I46" i="7"/>
  <c r="L46" i="7"/>
  <c r="F47" i="7"/>
  <c r="I47" i="7"/>
  <c r="L47" i="7"/>
  <c r="F48" i="7"/>
  <c r="I48" i="7"/>
  <c r="L48" i="7"/>
  <c r="F49" i="7"/>
  <c r="I49" i="7"/>
  <c r="L49" i="7"/>
  <c r="F50" i="7"/>
  <c r="I50" i="7"/>
  <c r="L50" i="7"/>
  <c r="F51" i="7"/>
  <c r="I51" i="7"/>
  <c r="L51" i="7"/>
  <c r="F52" i="7"/>
  <c r="I52" i="7"/>
  <c r="L52" i="7"/>
  <c r="F53" i="7"/>
  <c r="I53" i="7"/>
  <c r="L53" i="7"/>
  <c r="F54" i="7"/>
  <c r="I54" i="7"/>
  <c r="L54" i="7"/>
  <c r="F55" i="7"/>
  <c r="I55" i="7"/>
  <c r="L55" i="7"/>
  <c r="F56" i="7"/>
  <c r="I56" i="7"/>
  <c r="L56" i="7"/>
  <c r="F57" i="7"/>
  <c r="I57" i="7"/>
  <c r="L57" i="7"/>
  <c r="F58" i="7"/>
  <c r="I58" i="7"/>
  <c r="L58" i="7"/>
  <c r="F59" i="7"/>
  <c r="I59" i="7"/>
  <c r="L59" i="7"/>
  <c r="F60" i="7"/>
  <c r="I60" i="7"/>
  <c r="L60" i="7"/>
  <c r="F61" i="7"/>
  <c r="I61" i="7"/>
  <c r="L61" i="7"/>
  <c r="F62" i="7"/>
  <c r="I62" i="7"/>
  <c r="L62" i="7"/>
  <c r="F63" i="7"/>
  <c r="I63" i="7"/>
  <c r="L63" i="7"/>
  <c r="F64" i="7"/>
  <c r="I64" i="7"/>
  <c r="L64" i="7"/>
  <c r="F65" i="7"/>
  <c r="I65" i="7"/>
  <c r="L65" i="7"/>
  <c r="F66" i="7"/>
  <c r="I66" i="7"/>
  <c r="L66" i="7"/>
  <c r="F67" i="7"/>
  <c r="I67" i="7"/>
  <c r="L67" i="7"/>
  <c r="F68" i="7"/>
  <c r="I68" i="7"/>
  <c r="L68" i="7"/>
  <c r="F69" i="7"/>
  <c r="I69" i="7"/>
  <c r="L69" i="7"/>
  <c r="F70" i="7"/>
  <c r="I70" i="7"/>
  <c r="L70" i="7"/>
  <c r="F71" i="7"/>
  <c r="I71" i="7"/>
  <c r="L71" i="7"/>
  <c r="F72" i="7"/>
  <c r="I72" i="7"/>
  <c r="L72" i="7"/>
  <c r="F73" i="7"/>
  <c r="I73" i="7"/>
  <c r="L73" i="7"/>
  <c r="F74" i="7"/>
  <c r="I74" i="7"/>
  <c r="L74" i="7"/>
  <c r="F75" i="7"/>
  <c r="I75" i="7"/>
  <c r="L75" i="7"/>
  <c r="F76" i="7"/>
  <c r="I76" i="7"/>
  <c r="L76" i="7"/>
  <c r="F77" i="7"/>
  <c r="I77" i="7"/>
  <c r="L77" i="7"/>
  <c r="F78" i="7"/>
  <c r="I78" i="7"/>
  <c r="L78" i="7"/>
  <c r="F79" i="7"/>
  <c r="I79" i="7"/>
  <c r="L79" i="7"/>
  <c r="F80" i="7"/>
  <c r="I80" i="7"/>
  <c r="L80" i="7"/>
  <c r="F81" i="7"/>
  <c r="I81" i="7"/>
  <c r="L81" i="7"/>
  <c r="F82" i="7"/>
  <c r="I82" i="7"/>
  <c r="L82" i="7"/>
  <c r="F83" i="7"/>
  <c r="I83" i="7"/>
  <c r="L83" i="7"/>
  <c r="F84" i="7"/>
  <c r="I84" i="7"/>
  <c r="L84" i="7"/>
  <c r="F85" i="7"/>
  <c r="I85" i="7"/>
  <c r="L85" i="7"/>
  <c r="F86" i="7"/>
  <c r="I86" i="7"/>
  <c r="L86" i="7"/>
  <c r="F87" i="7"/>
  <c r="I87" i="7"/>
  <c r="L87" i="7"/>
  <c r="F88" i="7"/>
  <c r="I88" i="7"/>
  <c r="L88" i="7"/>
  <c r="F89" i="7"/>
  <c r="I89" i="7"/>
  <c r="L89" i="7"/>
  <c r="F90" i="7"/>
  <c r="I90" i="7"/>
  <c r="L90" i="7"/>
  <c r="F91" i="7"/>
  <c r="I91" i="7"/>
  <c r="L91" i="7"/>
  <c r="F92" i="7"/>
  <c r="I92" i="7"/>
  <c r="L92" i="7"/>
  <c r="F93" i="7"/>
  <c r="I93" i="7"/>
  <c r="L93" i="7"/>
  <c r="F94" i="7"/>
  <c r="I94" i="7"/>
  <c r="L94" i="7"/>
  <c r="F95" i="7"/>
  <c r="I95" i="7"/>
  <c r="L95" i="7"/>
  <c r="F96" i="7"/>
  <c r="I96" i="7"/>
  <c r="L96" i="7"/>
  <c r="F97" i="7"/>
  <c r="I97" i="7"/>
  <c r="L97" i="7"/>
  <c r="F98" i="7"/>
  <c r="I98" i="7"/>
  <c r="L98" i="7"/>
  <c r="F99" i="7"/>
  <c r="I99" i="7"/>
  <c r="L99" i="7"/>
  <c r="F100" i="7"/>
  <c r="I100" i="7"/>
  <c r="L100" i="7"/>
  <c r="F101" i="7"/>
  <c r="I101" i="7"/>
  <c r="L101" i="7"/>
  <c r="F102" i="7"/>
  <c r="I102" i="7"/>
  <c r="L102" i="7"/>
  <c r="F103" i="7"/>
  <c r="I103" i="7"/>
  <c r="L103" i="7"/>
  <c r="F104" i="7"/>
  <c r="I104" i="7"/>
  <c r="L104" i="7"/>
  <c r="F105" i="7"/>
  <c r="I105" i="7"/>
  <c r="L105" i="7"/>
  <c r="F106" i="7"/>
  <c r="I106" i="7"/>
  <c r="L106" i="7"/>
  <c r="F107" i="7"/>
  <c r="I107" i="7"/>
  <c r="L107" i="7"/>
  <c r="F108" i="7"/>
  <c r="I108" i="7"/>
  <c r="L108" i="7"/>
  <c r="F109" i="7"/>
  <c r="I109" i="7"/>
  <c r="L109" i="7"/>
  <c r="F110" i="7"/>
  <c r="I110" i="7"/>
  <c r="L110" i="7"/>
  <c r="F111" i="7"/>
  <c r="I111" i="7"/>
  <c r="L111" i="7"/>
  <c r="D112" i="7"/>
  <c r="E112" i="7"/>
  <c r="G112" i="7"/>
  <c r="H112" i="7"/>
  <c r="J112" i="7"/>
  <c r="K112" i="7"/>
  <c r="F113" i="7"/>
  <c r="I113" i="7"/>
  <c r="L113" i="7"/>
  <c r="F114" i="7"/>
  <c r="I114" i="7"/>
  <c r="L114" i="7"/>
  <c r="F115" i="7"/>
  <c r="I115" i="7"/>
  <c r="L115" i="7"/>
  <c r="F116" i="7"/>
  <c r="I116" i="7"/>
  <c r="L116" i="7"/>
  <c r="F117" i="7"/>
  <c r="I117" i="7"/>
  <c r="L117" i="7"/>
  <c r="F118" i="7"/>
  <c r="I118" i="7"/>
  <c r="L118" i="7"/>
  <c r="D119" i="7"/>
  <c r="E119" i="7"/>
  <c r="G119" i="7"/>
  <c r="H119" i="7"/>
  <c r="H177" i="7" s="1"/>
  <c r="J119" i="7"/>
  <c r="K119" i="7"/>
  <c r="F120" i="7"/>
  <c r="I120" i="7"/>
  <c r="L120" i="7"/>
  <c r="F121" i="7"/>
  <c r="I121" i="7"/>
  <c r="L121" i="7"/>
  <c r="F122" i="7"/>
  <c r="I122" i="7"/>
  <c r="L122" i="7"/>
  <c r="F123" i="7"/>
  <c r="I123" i="7"/>
  <c r="L123" i="7"/>
  <c r="F124" i="7"/>
  <c r="I124" i="7"/>
  <c r="L124" i="7"/>
  <c r="F125" i="7"/>
  <c r="I125" i="7"/>
  <c r="L125" i="7"/>
  <c r="F126" i="7"/>
  <c r="I126" i="7"/>
  <c r="L126" i="7"/>
  <c r="F127" i="7"/>
  <c r="I127" i="7"/>
  <c r="L127" i="7"/>
  <c r="F128" i="7"/>
  <c r="I128" i="7"/>
  <c r="L128" i="7"/>
  <c r="F129" i="7"/>
  <c r="I129" i="7"/>
  <c r="L129" i="7"/>
  <c r="F130" i="7"/>
  <c r="I130" i="7"/>
  <c r="L130" i="7"/>
  <c r="F131" i="7"/>
  <c r="I131" i="7"/>
  <c r="L131" i="7"/>
  <c r="D132" i="7"/>
  <c r="E132" i="7"/>
  <c r="G132" i="7"/>
  <c r="H132" i="7"/>
  <c r="J132" i="7"/>
  <c r="K132" i="7"/>
  <c r="F133" i="7"/>
  <c r="I133" i="7"/>
  <c r="L133" i="7"/>
  <c r="F134" i="7"/>
  <c r="I134" i="7"/>
  <c r="L134" i="7"/>
  <c r="F135" i="7"/>
  <c r="I135" i="7"/>
  <c r="L135" i="7"/>
  <c r="F136" i="7"/>
  <c r="I136" i="7"/>
  <c r="L136" i="7"/>
  <c r="F137" i="7"/>
  <c r="I137" i="7"/>
  <c r="L137" i="7"/>
  <c r="F138" i="7"/>
  <c r="I138" i="7"/>
  <c r="L138" i="7"/>
  <c r="F139" i="7"/>
  <c r="I139" i="7"/>
  <c r="L139" i="7"/>
  <c r="F140" i="7"/>
  <c r="I140" i="7"/>
  <c r="L140" i="7"/>
  <c r="F141" i="7"/>
  <c r="I141" i="7"/>
  <c r="L141" i="7"/>
  <c r="F142" i="7"/>
  <c r="I142" i="7"/>
  <c r="L142" i="7"/>
  <c r="F143" i="7"/>
  <c r="I143" i="7"/>
  <c r="L143" i="7"/>
  <c r="F144" i="7"/>
  <c r="I144" i="7"/>
  <c r="L144" i="7"/>
  <c r="F145" i="7"/>
  <c r="I145" i="7"/>
  <c r="L145" i="7"/>
  <c r="F146" i="7"/>
  <c r="I146" i="7"/>
  <c r="L146" i="7"/>
  <c r="F147" i="7"/>
  <c r="I147" i="7"/>
  <c r="L147" i="7"/>
  <c r="F148" i="7"/>
  <c r="I148" i="7"/>
  <c r="L148" i="7"/>
  <c r="F149" i="7"/>
  <c r="I149" i="7"/>
  <c r="L149" i="7"/>
  <c r="F150" i="7"/>
  <c r="I150" i="7"/>
  <c r="L150" i="7"/>
  <c r="F151" i="7"/>
  <c r="I151" i="7"/>
  <c r="L151" i="7"/>
  <c r="F152" i="7"/>
  <c r="I152" i="7"/>
  <c r="L152" i="7"/>
  <c r="F153" i="7"/>
  <c r="I153" i="7"/>
  <c r="L153" i="7"/>
  <c r="F154" i="7"/>
  <c r="I154" i="7"/>
  <c r="L154" i="7"/>
  <c r="F155" i="7"/>
  <c r="I155" i="7"/>
  <c r="L155" i="7"/>
  <c r="F156" i="7"/>
  <c r="I156" i="7"/>
  <c r="L156" i="7"/>
  <c r="F157" i="7"/>
  <c r="I157" i="7"/>
  <c r="L157" i="7"/>
  <c r="F158" i="7"/>
  <c r="I158" i="7"/>
  <c r="L158" i="7"/>
  <c r="F159" i="7"/>
  <c r="I159" i="7"/>
  <c r="L159" i="7"/>
  <c r="F160" i="7"/>
  <c r="I160" i="7"/>
  <c r="L160" i="7"/>
  <c r="F161" i="7"/>
  <c r="I161" i="7"/>
  <c r="L161" i="7"/>
  <c r="F162" i="7"/>
  <c r="I162" i="7"/>
  <c r="L162" i="7"/>
  <c r="F163" i="7"/>
  <c r="I163" i="7"/>
  <c r="L163" i="7"/>
  <c r="F164" i="7"/>
  <c r="I164" i="7"/>
  <c r="L164" i="7"/>
  <c r="F165" i="7"/>
  <c r="I165" i="7"/>
  <c r="L165" i="7"/>
  <c r="F166" i="7"/>
  <c r="I166" i="7"/>
  <c r="L166" i="7"/>
  <c r="F167" i="7"/>
  <c r="I167" i="7"/>
  <c r="L167" i="7"/>
  <c r="F168" i="7"/>
  <c r="I168" i="7"/>
  <c r="L168" i="7"/>
  <c r="F169" i="7"/>
  <c r="I169" i="7"/>
  <c r="L169" i="7"/>
  <c r="F170" i="7"/>
  <c r="I170" i="7"/>
  <c r="L170" i="7"/>
  <c r="F171" i="7"/>
  <c r="I171" i="7"/>
  <c r="L171" i="7"/>
  <c r="F172" i="7"/>
  <c r="I172" i="7"/>
  <c r="L172" i="7"/>
  <c r="F173" i="7"/>
  <c r="I173" i="7"/>
  <c r="L173" i="7"/>
  <c r="F174" i="7"/>
  <c r="I174" i="7"/>
  <c r="L174" i="7"/>
  <c r="F175" i="7"/>
  <c r="I175" i="7"/>
  <c r="L175" i="7"/>
  <c r="F176" i="7"/>
  <c r="I176" i="7"/>
  <c r="L176" i="7"/>
  <c r="E177" i="7"/>
  <c r="K177" i="7"/>
  <c r="E9" i="6"/>
  <c r="H9" i="6"/>
  <c r="K9" i="6"/>
  <c r="F10" i="6"/>
  <c r="I10" i="6"/>
  <c r="L10" i="6"/>
  <c r="O10" i="6"/>
  <c r="F11" i="6"/>
  <c r="I11" i="6"/>
  <c r="L11" i="6"/>
  <c r="F12" i="6"/>
  <c r="I12" i="6"/>
  <c r="L12" i="6"/>
  <c r="F13" i="6"/>
  <c r="I13" i="6"/>
  <c r="L13" i="6"/>
  <c r="F14" i="6"/>
  <c r="I14" i="6"/>
  <c r="L14" i="6"/>
  <c r="F15" i="6"/>
  <c r="I15" i="6"/>
  <c r="L15" i="6"/>
  <c r="F16" i="6"/>
  <c r="I16" i="6"/>
  <c r="L16" i="6"/>
  <c r="F17" i="6"/>
  <c r="I17" i="6"/>
  <c r="L17" i="6"/>
  <c r="F18" i="6"/>
  <c r="I18" i="6"/>
  <c r="L18" i="6"/>
  <c r="F19" i="6"/>
  <c r="I19" i="6"/>
  <c r="L19" i="6"/>
  <c r="F20" i="6"/>
  <c r="I20" i="6"/>
  <c r="L20" i="6"/>
  <c r="N20" i="6"/>
  <c r="O20" i="6"/>
  <c r="P20" i="6"/>
  <c r="D21" i="6"/>
  <c r="F21" i="6"/>
  <c r="G21" i="6"/>
  <c r="J21" i="6"/>
  <c r="L21" i="6" s="1"/>
  <c r="N21" i="6"/>
  <c r="O21" i="6"/>
  <c r="P21" i="6"/>
  <c r="P10" i="6" s="1"/>
  <c r="F22" i="6"/>
  <c r="I22" i="6"/>
  <c r="L22" i="6"/>
  <c r="F23" i="6"/>
  <c r="I23" i="6"/>
  <c r="L23" i="6"/>
  <c r="D24" i="6"/>
  <c r="E24" i="6"/>
  <c r="G24" i="6"/>
  <c r="H24" i="6"/>
  <c r="J24" i="6"/>
  <c r="K24" i="6"/>
  <c r="F25" i="6"/>
  <c r="I25" i="6"/>
  <c r="L25" i="6"/>
  <c r="F26" i="6"/>
  <c r="I26" i="6"/>
  <c r="L26" i="6"/>
  <c r="F27" i="6"/>
  <c r="I27" i="6"/>
  <c r="L27" i="6"/>
  <c r="F28" i="6"/>
  <c r="I28" i="6"/>
  <c r="L28" i="6"/>
  <c r="F29" i="6"/>
  <c r="I29" i="6"/>
  <c r="L29" i="6"/>
  <c r="F30" i="6"/>
  <c r="I30" i="6"/>
  <c r="L30" i="6"/>
  <c r="F31" i="6"/>
  <c r="I31" i="6"/>
  <c r="L31" i="6"/>
  <c r="F32" i="6"/>
  <c r="I32" i="6"/>
  <c r="L32" i="6"/>
  <c r="F33" i="6"/>
  <c r="I33" i="6"/>
  <c r="L33" i="6"/>
  <c r="F34" i="6"/>
  <c r="I34" i="6"/>
  <c r="L34" i="6"/>
  <c r="F35" i="6"/>
  <c r="I35" i="6"/>
  <c r="L35" i="6"/>
  <c r="F36" i="6"/>
  <c r="I36" i="6"/>
  <c r="L36" i="6"/>
  <c r="F37" i="6"/>
  <c r="I37" i="6"/>
  <c r="L37" i="6"/>
  <c r="F38" i="6"/>
  <c r="I38" i="6"/>
  <c r="L38" i="6"/>
  <c r="F39" i="6"/>
  <c r="I39" i="6"/>
  <c r="L39" i="6"/>
  <c r="F40" i="6"/>
  <c r="I40" i="6"/>
  <c r="L40" i="6"/>
  <c r="F41" i="6"/>
  <c r="I41" i="6"/>
  <c r="L41" i="6"/>
  <c r="F42" i="6"/>
  <c r="I42" i="6"/>
  <c r="L42" i="6"/>
  <c r="F43" i="6"/>
  <c r="I43" i="6"/>
  <c r="L43" i="6"/>
  <c r="F44" i="6"/>
  <c r="I44" i="6"/>
  <c r="L44" i="6"/>
  <c r="F45" i="6"/>
  <c r="I45" i="6"/>
  <c r="L45" i="6"/>
  <c r="F46" i="6"/>
  <c r="I46" i="6"/>
  <c r="L46" i="6"/>
  <c r="F47" i="6"/>
  <c r="I47" i="6"/>
  <c r="L47" i="6"/>
  <c r="F48" i="6"/>
  <c r="I48" i="6"/>
  <c r="L48" i="6"/>
  <c r="F49" i="6"/>
  <c r="I49" i="6"/>
  <c r="L49" i="6"/>
  <c r="F50" i="6"/>
  <c r="I50" i="6"/>
  <c r="L50" i="6"/>
  <c r="F51" i="6"/>
  <c r="I51" i="6"/>
  <c r="L51" i="6"/>
  <c r="F52" i="6"/>
  <c r="I52" i="6"/>
  <c r="L52" i="6"/>
  <c r="F53" i="6"/>
  <c r="I53" i="6"/>
  <c r="L53" i="6"/>
  <c r="F54" i="6"/>
  <c r="I54" i="6"/>
  <c r="L54" i="6"/>
  <c r="F55" i="6"/>
  <c r="I55" i="6"/>
  <c r="L55" i="6"/>
  <c r="F56" i="6"/>
  <c r="I56" i="6"/>
  <c r="L56" i="6"/>
  <c r="F57" i="6"/>
  <c r="I57" i="6"/>
  <c r="L57" i="6"/>
  <c r="F58" i="6"/>
  <c r="I58" i="6"/>
  <c r="L58" i="6"/>
  <c r="F59" i="6"/>
  <c r="I59" i="6"/>
  <c r="L59" i="6"/>
  <c r="F60" i="6"/>
  <c r="I60" i="6"/>
  <c r="L60" i="6"/>
  <c r="F61" i="6"/>
  <c r="I61" i="6"/>
  <c r="L61" i="6"/>
  <c r="F62" i="6"/>
  <c r="I62" i="6"/>
  <c r="L62" i="6"/>
  <c r="F63" i="6"/>
  <c r="I63" i="6"/>
  <c r="L63" i="6"/>
  <c r="F64" i="6"/>
  <c r="I64" i="6"/>
  <c r="L64" i="6"/>
  <c r="F65" i="6"/>
  <c r="I65" i="6"/>
  <c r="L65" i="6"/>
  <c r="F66" i="6"/>
  <c r="I66" i="6"/>
  <c r="L66" i="6"/>
  <c r="F67" i="6"/>
  <c r="I67" i="6"/>
  <c r="L67" i="6"/>
  <c r="F68" i="6"/>
  <c r="I68" i="6"/>
  <c r="L68" i="6"/>
  <c r="F69" i="6"/>
  <c r="I69" i="6"/>
  <c r="L69" i="6"/>
  <c r="F70" i="6"/>
  <c r="I70" i="6"/>
  <c r="L70" i="6"/>
  <c r="F71" i="6"/>
  <c r="I71" i="6"/>
  <c r="L71" i="6"/>
  <c r="F72" i="6"/>
  <c r="I72" i="6"/>
  <c r="L72" i="6"/>
  <c r="F73" i="6"/>
  <c r="I73" i="6"/>
  <c r="L73" i="6"/>
  <c r="F74" i="6"/>
  <c r="I74" i="6"/>
  <c r="L74" i="6"/>
  <c r="F75" i="6"/>
  <c r="I75" i="6"/>
  <c r="L75" i="6"/>
  <c r="F76" i="6"/>
  <c r="I76" i="6"/>
  <c r="L76" i="6"/>
  <c r="F77" i="6"/>
  <c r="I77" i="6"/>
  <c r="L77" i="6"/>
  <c r="F78" i="6"/>
  <c r="I78" i="6"/>
  <c r="L78" i="6"/>
  <c r="F79" i="6"/>
  <c r="I79" i="6"/>
  <c r="L79" i="6"/>
  <c r="F80" i="6"/>
  <c r="I80" i="6"/>
  <c r="L80" i="6"/>
  <c r="F81" i="6"/>
  <c r="I81" i="6"/>
  <c r="L81" i="6"/>
  <c r="F82" i="6"/>
  <c r="I82" i="6"/>
  <c r="L82" i="6"/>
  <c r="F83" i="6"/>
  <c r="I83" i="6"/>
  <c r="L83" i="6"/>
  <c r="F84" i="6"/>
  <c r="I84" i="6"/>
  <c r="L84" i="6"/>
  <c r="F85" i="6"/>
  <c r="I85" i="6"/>
  <c r="L85" i="6"/>
  <c r="F86" i="6"/>
  <c r="I86" i="6"/>
  <c r="L86" i="6"/>
  <c r="F87" i="6"/>
  <c r="I87" i="6"/>
  <c r="L87" i="6"/>
  <c r="F88" i="6"/>
  <c r="I88" i="6"/>
  <c r="L88" i="6"/>
  <c r="F89" i="6"/>
  <c r="I89" i="6"/>
  <c r="L89" i="6"/>
  <c r="F90" i="6"/>
  <c r="I90" i="6"/>
  <c r="L90" i="6"/>
  <c r="F91" i="6"/>
  <c r="I91" i="6"/>
  <c r="L91" i="6"/>
  <c r="F92" i="6"/>
  <c r="I92" i="6"/>
  <c r="L92" i="6"/>
  <c r="F93" i="6"/>
  <c r="I93" i="6"/>
  <c r="L93" i="6"/>
  <c r="F94" i="6"/>
  <c r="I94" i="6"/>
  <c r="L94" i="6"/>
  <c r="F95" i="6"/>
  <c r="I95" i="6"/>
  <c r="L95" i="6"/>
  <c r="F96" i="6"/>
  <c r="I96" i="6"/>
  <c r="L96" i="6"/>
  <c r="F97" i="6"/>
  <c r="I97" i="6"/>
  <c r="L97" i="6"/>
  <c r="F98" i="6"/>
  <c r="I98" i="6"/>
  <c r="L98" i="6"/>
  <c r="F99" i="6"/>
  <c r="I99" i="6"/>
  <c r="L99" i="6"/>
  <c r="F100" i="6"/>
  <c r="I100" i="6"/>
  <c r="L100" i="6"/>
  <c r="F101" i="6"/>
  <c r="I101" i="6"/>
  <c r="L101" i="6"/>
  <c r="F102" i="6"/>
  <c r="I102" i="6"/>
  <c r="L102" i="6"/>
  <c r="F103" i="6"/>
  <c r="I103" i="6"/>
  <c r="L103" i="6"/>
  <c r="F104" i="6"/>
  <c r="I104" i="6"/>
  <c r="L104" i="6"/>
  <c r="F105" i="6"/>
  <c r="I105" i="6"/>
  <c r="L105" i="6"/>
  <c r="F106" i="6"/>
  <c r="I106" i="6"/>
  <c r="L106" i="6"/>
  <c r="F107" i="6"/>
  <c r="I107" i="6"/>
  <c r="L107" i="6"/>
  <c r="F108" i="6"/>
  <c r="I108" i="6"/>
  <c r="L108" i="6"/>
  <c r="F109" i="6"/>
  <c r="I109" i="6"/>
  <c r="L109" i="6"/>
  <c r="F110" i="6"/>
  <c r="I110" i="6"/>
  <c r="L110" i="6"/>
  <c r="F111" i="6"/>
  <c r="I111" i="6"/>
  <c r="L111" i="6"/>
  <c r="D112" i="6"/>
  <c r="E112" i="6"/>
  <c r="G112" i="6"/>
  <c r="H112" i="6"/>
  <c r="J112" i="6"/>
  <c r="K112" i="6"/>
  <c r="F113" i="6"/>
  <c r="I113" i="6"/>
  <c r="L113" i="6"/>
  <c r="F114" i="6"/>
  <c r="I114" i="6"/>
  <c r="L114" i="6"/>
  <c r="F115" i="6"/>
  <c r="I115" i="6"/>
  <c r="L115" i="6"/>
  <c r="F116" i="6"/>
  <c r="I116" i="6"/>
  <c r="L116" i="6"/>
  <c r="F117" i="6"/>
  <c r="I117" i="6"/>
  <c r="L117" i="6"/>
  <c r="F118" i="6"/>
  <c r="I118" i="6"/>
  <c r="L118" i="6"/>
  <c r="D119" i="6"/>
  <c r="E119" i="6"/>
  <c r="G119" i="6"/>
  <c r="H119" i="6"/>
  <c r="J119" i="6"/>
  <c r="K119" i="6"/>
  <c r="F120" i="6"/>
  <c r="I120" i="6"/>
  <c r="L120" i="6"/>
  <c r="F121" i="6"/>
  <c r="I121" i="6"/>
  <c r="L121" i="6"/>
  <c r="F122" i="6"/>
  <c r="I122" i="6"/>
  <c r="L122" i="6"/>
  <c r="F123" i="6"/>
  <c r="I123" i="6"/>
  <c r="L123" i="6"/>
  <c r="F124" i="6"/>
  <c r="I124" i="6"/>
  <c r="L124" i="6"/>
  <c r="F125" i="6"/>
  <c r="I125" i="6"/>
  <c r="L125" i="6"/>
  <c r="F126" i="6"/>
  <c r="I126" i="6"/>
  <c r="L126" i="6"/>
  <c r="F127" i="6"/>
  <c r="I127" i="6"/>
  <c r="L127" i="6"/>
  <c r="F128" i="6"/>
  <c r="I128" i="6"/>
  <c r="L128" i="6"/>
  <c r="F129" i="6"/>
  <c r="I129" i="6"/>
  <c r="L129" i="6"/>
  <c r="F130" i="6"/>
  <c r="I130" i="6"/>
  <c r="L130" i="6"/>
  <c r="F131" i="6"/>
  <c r="I131" i="6"/>
  <c r="L131" i="6"/>
  <c r="D132" i="6"/>
  <c r="E132" i="6"/>
  <c r="G132" i="6"/>
  <c r="H132" i="6"/>
  <c r="J132" i="6"/>
  <c r="K132" i="6"/>
  <c r="F133" i="6"/>
  <c r="I133" i="6"/>
  <c r="L133" i="6"/>
  <c r="F134" i="6"/>
  <c r="I134" i="6"/>
  <c r="L134" i="6"/>
  <c r="F135" i="6"/>
  <c r="I135" i="6"/>
  <c r="L135" i="6"/>
  <c r="F136" i="6"/>
  <c r="I136" i="6"/>
  <c r="L136" i="6"/>
  <c r="F137" i="6"/>
  <c r="I137" i="6"/>
  <c r="L137" i="6"/>
  <c r="F138" i="6"/>
  <c r="I138" i="6"/>
  <c r="L138" i="6"/>
  <c r="F139" i="6"/>
  <c r="I139" i="6"/>
  <c r="L139" i="6"/>
  <c r="F140" i="6"/>
  <c r="I140" i="6"/>
  <c r="L140" i="6"/>
  <c r="F141" i="6"/>
  <c r="I141" i="6"/>
  <c r="L141" i="6"/>
  <c r="F142" i="6"/>
  <c r="I142" i="6"/>
  <c r="L142" i="6"/>
  <c r="F143" i="6"/>
  <c r="I143" i="6"/>
  <c r="L143" i="6"/>
  <c r="F144" i="6"/>
  <c r="I144" i="6"/>
  <c r="L144" i="6"/>
  <c r="F145" i="6"/>
  <c r="I145" i="6"/>
  <c r="L145" i="6"/>
  <c r="F146" i="6"/>
  <c r="I146" i="6"/>
  <c r="L146" i="6"/>
  <c r="F147" i="6"/>
  <c r="I147" i="6"/>
  <c r="L147" i="6"/>
  <c r="F148" i="6"/>
  <c r="I148" i="6"/>
  <c r="L148" i="6"/>
  <c r="F149" i="6"/>
  <c r="I149" i="6"/>
  <c r="L149" i="6"/>
  <c r="F150" i="6"/>
  <c r="I150" i="6"/>
  <c r="L150" i="6"/>
  <c r="F151" i="6"/>
  <c r="I151" i="6"/>
  <c r="L151" i="6"/>
  <c r="F152" i="6"/>
  <c r="I152" i="6"/>
  <c r="L152" i="6"/>
  <c r="F153" i="6"/>
  <c r="I153" i="6"/>
  <c r="L153" i="6"/>
  <c r="F154" i="6"/>
  <c r="I154" i="6"/>
  <c r="L154" i="6"/>
  <c r="F155" i="6"/>
  <c r="I155" i="6"/>
  <c r="L155" i="6"/>
  <c r="F156" i="6"/>
  <c r="I156" i="6"/>
  <c r="L156" i="6"/>
  <c r="F157" i="6"/>
  <c r="I157" i="6"/>
  <c r="L157" i="6"/>
  <c r="F158" i="6"/>
  <c r="I158" i="6"/>
  <c r="L158" i="6"/>
  <c r="F159" i="6"/>
  <c r="I159" i="6"/>
  <c r="L159" i="6"/>
  <c r="F160" i="6"/>
  <c r="I160" i="6"/>
  <c r="L160" i="6"/>
  <c r="F161" i="6"/>
  <c r="I161" i="6"/>
  <c r="L161" i="6"/>
  <c r="F162" i="6"/>
  <c r="I162" i="6"/>
  <c r="L162" i="6"/>
  <c r="F163" i="6"/>
  <c r="I163" i="6"/>
  <c r="L163" i="6"/>
  <c r="F164" i="6"/>
  <c r="I164" i="6"/>
  <c r="L164" i="6"/>
  <c r="F165" i="6"/>
  <c r="I165" i="6"/>
  <c r="L165" i="6"/>
  <c r="F166" i="6"/>
  <c r="I166" i="6"/>
  <c r="L166" i="6"/>
  <c r="F167" i="6"/>
  <c r="I167" i="6"/>
  <c r="L167" i="6"/>
  <c r="F168" i="6"/>
  <c r="I168" i="6"/>
  <c r="L168" i="6"/>
  <c r="F169" i="6"/>
  <c r="I169" i="6"/>
  <c r="L169" i="6"/>
  <c r="F170" i="6"/>
  <c r="I170" i="6"/>
  <c r="L170" i="6"/>
  <c r="F171" i="6"/>
  <c r="I171" i="6"/>
  <c r="L171" i="6"/>
  <c r="F172" i="6"/>
  <c r="I172" i="6"/>
  <c r="L172" i="6"/>
  <c r="F173" i="6"/>
  <c r="I173" i="6"/>
  <c r="L173" i="6"/>
  <c r="F174" i="6"/>
  <c r="I174" i="6"/>
  <c r="L174" i="6"/>
  <c r="F175" i="6"/>
  <c r="I175" i="6"/>
  <c r="L175" i="6"/>
  <c r="F176" i="6"/>
  <c r="I176" i="6"/>
  <c r="L176" i="6"/>
  <c r="K177" i="6"/>
  <c r="L119" i="12" l="1"/>
  <c r="I119" i="13"/>
  <c r="I132" i="10"/>
  <c r="L24" i="16"/>
  <c r="I112" i="17"/>
  <c r="D9" i="6"/>
  <c r="I119" i="7"/>
  <c r="D177" i="7"/>
  <c r="I112" i="8"/>
  <c r="G24" i="8"/>
  <c r="F119" i="12"/>
  <c r="F112" i="12"/>
  <c r="F9" i="12"/>
  <c r="L119" i="13"/>
  <c r="L24" i="13"/>
  <c r="N10" i="13"/>
  <c r="I24" i="14"/>
  <c r="N10" i="14"/>
  <c r="I24" i="15"/>
  <c r="I132" i="16"/>
  <c r="I24" i="16"/>
  <c r="N10" i="16"/>
  <c r="F112" i="17"/>
  <c r="L132" i="18"/>
  <c r="L177" i="18" s="1"/>
  <c r="L119" i="18"/>
  <c r="L9" i="18"/>
  <c r="G9" i="6"/>
  <c r="G177" i="6" s="1"/>
  <c r="F119" i="6"/>
  <c r="F112" i="6"/>
  <c r="F9" i="6"/>
  <c r="F119" i="7"/>
  <c r="F112" i="7"/>
  <c r="P10" i="7"/>
  <c r="F9" i="7"/>
  <c r="F119" i="8"/>
  <c r="D24" i="8"/>
  <c r="N10" i="8"/>
  <c r="L132" i="10"/>
  <c r="F112" i="11"/>
  <c r="L24" i="12"/>
  <c r="I24" i="13"/>
  <c r="L112" i="17"/>
  <c r="L24" i="17"/>
  <c r="F9" i="17"/>
  <c r="I119" i="18"/>
  <c r="D177" i="18"/>
  <c r="D177" i="12"/>
  <c r="L112" i="6"/>
  <c r="L24" i="6"/>
  <c r="L24" i="7"/>
  <c r="L132" i="8"/>
  <c r="L24" i="8"/>
  <c r="E177" i="9"/>
  <c r="L132" i="11"/>
  <c r="F24" i="11"/>
  <c r="L9" i="11"/>
  <c r="I132" i="12"/>
  <c r="I24" i="12"/>
  <c r="N10" i="12"/>
  <c r="P10" i="13"/>
  <c r="L132" i="15"/>
  <c r="L112" i="16"/>
  <c r="F123" i="17"/>
  <c r="F119" i="17" s="1"/>
  <c r="I24" i="17"/>
  <c r="N10" i="17"/>
  <c r="F119" i="18"/>
  <c r="F112" i="18"/>
  <c r="F9" i="18"/>
  <c r="L24" i="10"/>
  <c r="I24" i="11"/>
  <c r="F119" i="16"/>
  <c r="F24" i="18"/>
  <c r="I132" i="6"/>
  <c r="I24" i="6"/>
  <c r="N10" i="6"/>
  <c r="I24" i="7"/>
  <c r="N10" i="7"/>
  <c r="P10" i="8"/>
  <c r="F132" i="9"/>
  <c r="F24" i="9"/>
  <c r="L9" i="9"/>
  <c r="F132" i="10"/>
  <c r="F24" i="10"/>
  <c r="I132" i="11"/>
  <c r="I132" i="14"/>
  <c r="I132" i="15"/>
  <c r="L132" i="17"/>
  <c r="L24" i="18"/>
  <c r="H177" i="6"/>
  <c r="F24" i="7"/>
  <c r="F112" i="8"/>
  <c r="L132" i="9"/>
  <c r="L119" i="9"/>
  <c r="L21" i="9"/>
  <c r="L112" i="12"/>
  <c r="L9" i="13"/>
  <c r="F132" i="14"/>
  <c r="F119" i="14"/>
  <c r="F24" i="14"/>
  <c r="L9" i="14"/>
  <c r="F132" i="15"/>
  <c r="L21" i="15"/>
  <c r="L9" i="15" s="1"/>
  <c r="L177" i="15" s="1"/>
  <c r="F132" i="16"/>
  <c r="I132" i="17"/>
  <c r="I132" i="18"/>
  <c r="I24" i="18"/>
  <c r="N10" i="18"/>
  <c r="J9" i="18"/>
  <c r="J177" i="18" s="1"/>
  <c r="L112" i="7"/>
  <c r="L9" i="8"/>
  <c r="I119" i="9"/>
  <c r="I112" i="9"/>
  <c r="J177" i="9"/>
  <c r="J177" i="10"/>
  <c r="L112" i="14"/>
  <c r="L132" i="16"/>
  <c r="L177" i="16" s="1"/>
  <c r="F132" i="17"/>
  <c r="L119" i="7"/>
  <c r="I132" i="9"/>
  <c r="I24" i="10"/>
  <c r="L24" i="14"/>
  <c r="E177" i="6"/>
  <c r="I132" i="7"/>
  <c r="I132" i="8"/>
  <c r="H177" i="9"/>
  <c r="G177" i="9"/>
  <c r="G177" i="10"/>
  <c r="J177" i="11"/>
  <c r="I119" i="11"/>
  <c r="I9" i="11"/>
  <c r="F132" i="12"/>
  <c r="L9" i="12"/>
  <c r="J177" i="14"/>
  <c r="I119" i="15"/>
  <c r="G177" i="15"/>
  <c r="I112" i="16"/>
  <c r="F24" i="17"/>
  <c r="L9" i="17"/>
  <c r="F132" i="8"/>
  <c r="F119" i="13"/>
  <c r="F132" i="6"/>
  <c r="F24" i="6"/>
  <c r="L9" i="6"/>
  <c r="F132" i="7"/>
  <c r="L9" i="7"/>
  <c r="J177" i="8"/>
  <c r="F21" i="9"/>
  <c r="L119" i="10"/>
  <c r="L9" i="10"/>
  <c r="L177" i="10" s="1"/>
  <c r="F132" i="11"/>
  <c r="I112" i="13"/>
  <c r="G177" i="14"/>
  <c r="F24" i="16"/>
  <c r="G177" i="16"/>
  <c r="L21" i="17"/>
  <c r="F112" i="13"/>
  <c r="L132" i="6"/>
  <c r="L119" i="6"/>
  <c r="L177" i="6" s="1"/>
  <c r="L132" i="7"/>
  <c r="L177" i="7" s="1"/>
  <c r="L112" i="8"/>
  <c r="D177" i="9"/>
  <c r="I119" i="10"/>
  <c r="I112" i="10"/>
  <c r="D177" i="10"/>
  <c r="L119" i="11"/>
  <c r="L112" i="11"/>
  <c r="D24" i="11"/>
  <c r="F9" i="11"/>
  <c r="I112" i="12"/>
  <c r="D132" i="13"/>
  <c r="F21" i="13"/>
  <c r="F9" i="13" s="1"/>
  <c r="L119" i="14"/>
  <c r="L112" i="15"/>
  <c r="D177" i="15"/>
  <c r="L119" i="16"/>
  <c r="L9" i="16"/>
  <c r="I119" i="17"/>
  <c r="J177" i="17"/>
  <c r="E177" i="18"/>
  <c r="F132" i="18"/>
  <c r="D177" i="8"/>
  <c r="L24" i="9"/>
  <c r="L119" i="8"/>
  <c r="L119" i="15"/>
  <c r="D177" i="17"/>
  <c r="I119" i="6"/>
  <c r="I112" i="6"/>
  <c r="J9" i="6"/>
  <c r="J177" i="6" s="1"/>
  <c r="I112" i="7"/>
  <c r="J177" i="7"/>
  <c r="I119" i="8"/>
  <c r="F21" i="8"/>
  <c r="F9" i="8" s="1"/>
  <c r="F119" i="9"/>
  <c r="F112" i="9"/>
  <c r="F119" i="10"/>
  <c r="F112" i="10"/>
  <c r="P10" i="10"/>
  <c r="F9" i="10"/>
  <c r="I112" i="11"/>
  <c r="L24" i="11"/>
  <c r="F24" i="12"/>
  <c r="G177" i="12"/>
  <c r="L112" i="13"/>
  <c r="I119" i="14"/>
  <c r="I112" i="14"/>
  <c r="D177" i="14"/>
  <c r="I112" i="15"/>
  <c r="F9" i="15"/>
  <c r="I119" i="16"/>
  <c r="D177" i="16"/>
  <c r="G177" i="17"/>
  <c r="K138" i="1"/>
  <c r="I21" i="18"/>
  <c r="I9" i="18" s="1"/>
  <c r="I177" i="18" s="1"/>
  <c r="I9" i="17"/>
  <c r="I177" i="17" s="1"/>
  <c r="L177" i="17"/>
  <c r="I21" i="17"/>
  <c r="F177" i="16"/>
  <c r="I21" i="16"/>
  <c r="I9" i="16" s="1"/>
  <c r="F43" i="15"/>
  <c r="F24" i="15" s="1"/>
  <c r="I21" i="15"/>
  <c r="I9" i="15" s="1"/>
  <c r="L177" i="14"/>
  <c r="F177" i="14"/>
  <c r="I21" i="14"/>
  <c r="I9" i="14" s="1"/>
  <c r="I177" i="14" s="1"/>
  <c r="I132" i="13"/>
  <c r="D177" i="13"/>
  <c r="J177" i="13"/>
  <c r="L165" i="13"/>
  <c r="F165" i="13"/>
  <c r="G132" i="13"/>
  <c r="G177" i="13" s="1"/>
  <c r="F36" i="13"/>
  <c r="F24" i="13" s="1"/>
  <c r="I21" i="13"/>
  <c r="I9" i="13" s="1"/>
  <c r="I177" i="13" s="1"/>
  <c r="L177" i="12"/>
  <c r="F177" i="12"/>
  <c r="I21" i="12"/>
  <c r="I9" i="12" s="1"/>
  <c r="I177" i="11"/>
  <c r="L177" i="11"/>
  <c r="I21" i="10"/>
  <c r="I9" i="10" s="1"/>
  <c r="I177" i="10" s="1"/>
  <c r="L177" i="9"/>
  <c r="I21" i="9"/>
  <c r="I9" i="9" s="1"/>
  <c r="I177" i="9" s="1"/>
  <c r="I9" i="8"/>
  <c r="L177" i="8"/>
  <c r="G177" i="8"/>
  <c r="F70" i="8"/>
  <c r="F24" i="8" s="1"/>
  <c r="I70" i="8"/>
  <c r="I24" i="8" s="1"/>
  <c r="I21" i="8"/>
  <c r="I21" i="7"/>
  <c r="I9" i="7" s="1"/>
  <c r="I177" i="7" s="1"/>
  <c r="F177" i="6"/>
  <c r="I21" i="6"/>
  <c r="I177" i="15" l="1"/>
  <c r="D177" i="11"/>
  <c r="F177" i="18"/>
  <c r="F9" i="9"/>
  <c r="F177" i="7"/>
  <c r="F177" i="10"/>
  <c r="I177" i="16"/>
  <c r="F177" i="11"/>
  <c r="F177" i="17"/>
  <c r="I177" i="12"/>
  <c r="D177" i="6"/>
  <c r="F177" i="15"/>
  <c r="L132" i="13"/>
  <c r="L177" i="13" s="1"/>
  <c r="F132" i="13"/>
  <c r="F177" i="8"/>
  <c r="I177" i="8"/>
  <c r="I9" i="6"/>
  <c r="I177" i="6" s="1"/>
  <c r="K7" i="1"/>
  <c r="F177" i="9" l="1"/>
  <c r="F177" i="13"/>
  <c r="K110" i="1" l="1"/>
  <c r="K32" i="1"/>
  <c r="K33" i="1"/>
  <c r="K31" i="1"/>
  <c r="K37" i="1"/>
  <c r="K36" i="1"/>
  <c r="K38" i="1"/>
  <c r="K52" i="1"/>
  <c r="K22" i="1"/>
  <c r="K91" i="1"/>
  <c r="K81" i="1"/>
  <c r="K56" i="1"/>
  <c r="K51" i="1"/>
  <c r="K27" i="1"/>
  <c r="K103" i="1"/>
  <c r="K11" i="1"/>
  <c r="K139" i="1"/>
  <c r="K136" i="1" s="1"/>
  <c r="K134" i="1"/>
  <c r="K132" i="1"/>
  <c r="K123" i="1"/>
  <c r="K124" i="1"/>
  <c r="K119" i="1"/>
  <c r="K108" i="1"/>
  <c r="K107" i="1"/>
  <c r="K87" i="1"/>
  <c r="K86" i="1"/>
  <c r="K83" i="1"/>
  <c r="K72" i="1"/>
  <c r="K71" i="1"/>
  <c r="K67" i="1"/>
  <c r="K66" i="1"/>
  <c r="K62" i="1"/>
  <c r="K63" i="1"/>
  <c r="K42" i="1"/>
  <c r="K43" i="1"/>
  <c r="K41" i="1"/>
  <c r="K28" i="1"/>
  <c r="K17" i="1"/>
  <c r="K16" i="1"/>
  <c r="K12" i="1"/>
  <c r="E15" i="1"/>
  <c r="E25" i="1"/>
  <c r="E40" i="1"/>
  <c r="E55" i="1"/>
  <c r="E60" i="1"/>
  <c r="E65" i="1"/>
  <c r="E70" i="1"/>
  <c r="E75" i="1"/>
  <c r="E80" i="1"/>
  <c r="E85" i="1"/>
  <c r="E90" i="1"/>
  <c r="E95" i="1"/>
  <c r="E100" i="1"/>
  <c r="E106" i="1"/>
  <c r="E116" i="1"/>
  <c r="E121" i="1"/>
  <c r="E126" i="1"/>
  <c r="E131" i="1"/>
  <c r="E136" i="1"/>
  <c r="E141" i="1"/>
  <c r="E50" i="1"/>
  <c r="E45" i="1"/>
  <c r="E30" i="1"/>
  <c r="E35" i="1"/>
  <c r="K53" i="1"/>
  <c r="K96" i="1"/>
  <c r="K97" i="1"/>
  <c r="K50" i="1" l="1"/>
  <c r="K131" i="1"/>
  <c r="K106" i="1"/>
  <c r="K95" i="1"/>
  <c r="K85" i="1"/>
  <c r="K65" i="1"/>
  <c r="K40" i="1"/>
  <c r="K35" i="1"/>
  <c r="K30" i="1"/>
  <c r="K15" i="1"/>
  <c r="K10" i="1"/>
  <c r="K127" i="1"/>
  <c r="K126" i="1" s="1"/>
  <c r="K102" i="1"/>
  <c r="K26" i="1"/>
  <c r="K25" i="1" s="1"/>
  <c r="K82" i="1"/>
  <c r="K80" i="1" s="1"/>
  <c r="K61" i="1"/>
  <c r="K60" i="1" s="1"/>
  <c r="K129" i="1"/>
  <c r="K118" i="1"/>
  <c r="K76" i="1"/>
  <c r="K73" i="1"/>
  <c r="K70" i="1" s="1"/>
  <c r="K122" i="1"/>
  <c r="K121" i="1" s="1"/>
  <c r="K21" i="1"/>
  <c r="K20" i="1" s="1"/>
  <c r="K101" i="1"/>
  <c r="K92" i="1"/>
  <c r="K90" i="1" s="1"/>
  <c r="K57" i="1"/>
  <c r="K55" i="1" s="1"/>
  <c r="E10" i="1"/>
  <c r="K100" i="1" l="1"/>
  <c r="K117" i="1"/>
  <c r="K116" i="1" s="1"/>
  <c r="K5" i="1" l="1"/>
  <c r="K4" i="1" s="1"/>
  <c r="N7" i="1" s="1"/>
  <c r="K77" i="1"/>
  <c r="K75" i="1" s="1"/>
</calcChain>
</file>

<file path=xl/comments1.xml><?xml version="1.0" encoding="utf-8"?>
<comments xmlns="http://schemas.openxmlformats.org/spreadsheetml/2006/main">
  <authors>
    <author>kreshnik.zejnullahu</author>
  </authors>
  <commentList>
    <comment ref="D43" authorId="0">
      <text>
        <r>
          <rPr>
            <b/>
            <sz val="9"/>
            <color indexed="81"/>
            <rFont val="Tahoma"/>
            <family val="2"/>
          </rPr>
          <t>kreshnik.zejnullahu:</t>
        </r>
        <r>
          <rPr>
            <sz val="9"/>
            <color indexed="81"/>
            <rFont val="Tahoma"/>
            <family val="2"/>
          </rPr>
          <t xml:space="preserve">
Pastrimi 72K
Sigurimi Fizik 85K</t>
        </r>
      </text>
    </comment>
    <comment ref="G43" authorId="0">
      <text>
        <r>
          <rPr>
            <b/>
            <sz val="9"/>
            <color indexed="81"/>
            <rFont val="Tahoma"/>
            <family val="2"/>
          </rPr>
          <t>kreshnik.zejnullahu:</t>
        </r>
        <r>
          <rPr>
            <sz val="9"/>
            <color indexed="81"/>
            <rFont val="Tahoma"/>
            <family val="2"/>
          </rPr>
          <t xml:space="preserve">
Pastrimi 72K
Sigurimi Fizik 85K</t>
        </r>
      </text>
    </comment>
  </commentList>
</comments>
</file>

<file path=xl/comments2.xml><?xml version="1.0" encoding="utf-8"?>
<comments xmlns="http://schemas.openxmlformats.org/spreadsheetml/2006/main">
  <authors>
    <author>kreshnik.zejnullahu</author>
  </authors>
  <commentList>
    <comment ref="D43" authorId="0">
      <text>
        <r>
          <rPr>
            <b/>
            <sz val="9"/>
            <color indexed="81"/>
            <rFont val="Tahoma"/>
            <family val="2"/>
          </rPr>
          <t>kreshnik.zejnullahu:</t>
        </r>
        <r>
          <rPr>
            <sz val="9"/>
            <color indexed="81"/>
            <rFont val="Tahoma"/>
            <family val="2"/>
          </rPr>
          <t xml:space="preserve">
100,000 BARTJA</t>
        </r>
      </text>
    </comment>
  </commentList>
</comments>
</file>

<file path=xl/comments3.xml><?xml version="1.0" encoding="utf-8"?>
<comments xmlns="http://schemas.openxmlformats.org/spreadsheetml/2006/main">
  <authors>
    <author>kreshnik.zejnullahu</author>
  </authors>
  <commentList>
    <comment ref="D43" authorId="0">
      <text>
        <r>
          <rPr>
            <b/>
            <sz val="9"/>
            <color indexed="81"/>
            <rFont val="Tahoma"/>
            <family val="2"/>
          </rPr>
          <t>kreshnik.zejnullahu:</t>
        </r>
        <r>
          <rPr>
            <sz val="9"/>
            <color indexed="81"/>
            <rFont val="Tahoma"/>
            <family val="2"/>
          </rPr>
          <t xml:space="preserve">
50,000
Bartje</t>
        </r>
      </text>
    </comment>
  </commentList>
</comments>
</file>

<file path=xl/comments4.xml><?xml version="1.0" encoding="utf-8"?>
<comments xmlns="http://schemas.openxmlformats.org/spreadsheetml/2006/main">
  <authors>
    <author>kreshnik.zejnullahu</author>
  </authors>
  <commentList>
    <comment ref="D123" authorId="0">
      <text>
        <r>
          <rPr>
            <b/>
            <sz val="9"/>
            <color indexed="81"/>
            <rFont val="Tahoma"/>
            <family val="2"/>
          </rPr>
          <t>kreshnik.zejnullahu:</t>
        </r>
        <r>
          <rPr>
            <sz val="9"/>
            <color indexed="81"/>
            <rFont val="Tahoma"/>
            <family val="2"/>
          </rPr>
          <t xml:space="preserve">
25,000
Bartje</t>
        </r>
      </text>
    </comment>
    <comment ref="E123" authorId="0">
      <text>
        <r>
          <rPr>
            <b/>
            <sz val="9"/>
            <color indexed="81"/>
            <rFont val="Tahoma"/>
            <family val="2"/>
          </rPr>
          <t>kreshnik.zejnullahu:</t>
        </r>
        <r>
          <rPr>
            <sz val="9"/>
            <color indexed="81"/>
            <rFont val="Tahoma"/>
            <family val="2"/>
          </rPr>
          <t xml:space="preserve">
25,000
Bartje</t>
        </r>
      </text>
    </comment>
  </commentList>
</comments>
</file>

<file path=xl/sharedStrings.xml><?xml version="1.0" encoding="utf-8"?>
<sst xmlns="http://schemas.openxmlformats.org/spreadsheetml/2006/main" count="4780" uniqueCount="443">
  <si>
    <t>Program</t>
  </si>
  <si>
    <t>Nën program</t>
  </si>
  <si>
    <t>Përshkrimi</t>
  </si>
  <si>
    <t>Stafi</t>
  </si>
  <si>
    <t>MALLRA DHE SHËRBIME</t>
  </si>
  <si>
    <t>SHPENZIME KOMUNALE</t>
  </si>
  <si>
    <t>SUBVENCIONE DHE TRANSFERE</t>
  </si>
  <si>
    <t>SHPENZIME KAPITALE</t>
  </si>
  <si>
    <t>TOTALI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</si>
  <si>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</si>
  <si>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</si>
  <si>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</si>
  <si>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</si>
  <si>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</si>
  <si>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</si>
  <si>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</si>
  <si>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</si>
  <si>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</si>
  <si>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</si>
  <si>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SHPENZIMET TOTALE KOMUNALE</t>
  </si>
  <si>
    <t>Zyra e Kryetarit</t>
  </si>
  <si>
    <t>Njësia e Auditimit të Brendshëm</t>
  </si>
  <si>
    <t xml:space="preserve">Zyra e Kuvendit Komunal </t>
  </si>
  <si>
    <t>Administrata</t>
  </si>
  <si>
    <t xml:space="preserve">Çështjet gjinore </t>
  </si>
  <si>
    <t xml:space="preserve">Integrimet Evropiane </t>
  </si>
  <si>
    <t>Inspekcioni</t>
  </si>
  <si>
    <t>Prokurimi</t>
  </si>
  <si>
    <t>Buxhet dhe Financa</t>
  </si>
  <si>
    <t>Zjarrëfikësit dhe inspektimet</t>
  </si>
  <si>
    <t xml:space="preserve">Menaxhimi i katastrofave natyrore </t>
  </si>
  <si>
    <t>Zyra Lokale për Komunitete dhe Kthim</t>
  </si>
  <si>
    <t>Bujqësia</t>
  </si>
  <si>
    <t xml:space="preserve">Pylltaria dhe inspeksioni </t>
  </si>
  <si>
    <t>Zhvillimi Ekonomik</t>
  </si>
  <si>
    <t>Gjeodezi dhe Kadastër</t>
  </si>
  <si>
    <t>Planifikimi Hapsinor dhe Rregullativ</t>
  </si>
  <si>
    <t>Administrata  e  Shëndetësisë</t>
  </si>
  <si>
    <t>Shërbimet e shëndetësisë primare</t>
  </si>
  <si>
    <t>Shërbimet sociale</t>
  </si>
  <si>
    <t>Kulturë, Rini dhe Sport</t>
  </si>
  <si>
    <t>Administrata e Arsimit</t>
  </si>
  <si>
    <t>Arsimi parashkollor - Çerdhja</t>
  </si>
  <si>
    <t xml:space="preserve">Arsimi Fillor </t>
  </si>
  <si>
    <t xml:space="preserve">Arsimi i mesëm </t>
  </si>
  <si>
    <t>Teatri i Qytetit</t>
  </si>
  <si>
    <t>Të Hyrat Vetanake</t>
  </si>
  <si>
    <t>PAGA DHE RROGA</t>
  </si>
  <si>
    <t>0111</t>
  </si>
  <si>
    <t>0112</t>
  </si>
  <si>
    <t>0133</t>
  </si>
  <si>
    <t>0412</t>
  </si>
  <si>
    <t>0411</t>
  </si>
  <si>
    <t>0320</t>
  </si>
  <si>
    <t>1090</t>
  </si>
  <si>
    <t>0421</t>
  </si>
  <si>
    <t>0422</t>
  </si>
  <si>
    <t>0610</t>
  </si>
  <si>
    <t>0620</t>
  </si>
  <si>
    <t>0760</t>
  </si>
  <si>
    <t>0721</t>
  </si>
  <si>
    <t>1040</t>
  </si>
  <si>
    <t>0820</t>
  </si>
  <si>
    <t>0980</t>
  </si>
  <si>
    <t>0911</t>
  </si>
  <si>
    <t>0912</t>
  </si>
  <si>
    <t>0922</t>
  </si>
  <si>
    <t>___________________________________</t>
  </si>
  <si>
    <t>PAGESA - NENI 39.2 LMFPP</t>
  </si>
  <si>
    <t>34100</t>
  </si>
  <si>
    <t>PAGESA-VENDIME GJYQESORE</t>
  </si>
  <si>
    <t>34000</t>
  </si>
  <si>
    <t>TRANS.KAP.-ENTITETE JOPUBLIKE</t>
  </si>
  <si>
    <t>33200</t>
  </si>
  <si>
    <t>TRANS.KAP.-ENTITETET PUBLIKE</t>
  </si>
  <si>
    <t>33100</t>
  </si>
  <si>
    <t>PASURI E PAPREKSHME</t>
  </si>
  <si>
    <t>32200</t>
  </si>
  <si>
    <t>PARQET NACIONALE</t>
  </si>
  <si>
    <t>32120</t>
  </si>
  <si>
    <t>RREGULLIMI I LUMENJEVE</t>
  </si>
  <si>
    <t>32110</t>
  </si>
  <si>
    <t>TOKA</t>
  </si>
  <si>
    <t>32100</t>
  </si>
  <si>
    <t>INVESTIMET NE VIJIM</t>
  </si>
  <si>
    <t>32000</t>
  </si>
  <si>
    <t xml:space="preserve">DEPONI E MBETURINAVE </t>
  </si>
  <si>
    <t>31930</t>
  </si>
  <si>
    <t>AVANS PER INVESTIME</t>
  </si>
  <si>
    <t>31910</t>
  </si>
  <si>
    <t>KAPITAL TJETER</t>
  </si>
  <si>
    <t>31900</t>
  </si>
  <si>
    <t>MAKINERIA</t>
  </si>
  <si>
    <t>31800</t>
  </si>
  <si>
    <t>AUTOMJETE TRANSPORTI TJERA</t>
  </si>
  <si>
    <t>31706</t>
  </si>
  <si>
    <t>MOTOR</t>
  </si>
  <si>
    <t>31705</t>
  </si>
  <si>
    <t>VETURA TË NDIHMËS SË SHPEJTË</t>
  </si>
  <si>
    <t>31703</t>
  </si>
  <si>
    <t>XHIP DHE KOMBIBUSË</t>
  </si>
  <si>
    <t>31702</t>
  </si>
  <si>
    <t>KAMION</t>
  </si>
  <si>
    <t>31701</t>
  </si>
  <si>
    <t>VETURA ZYRTARE</t>
  </si>
  <si>
    <t>31700</t>
  </si>
  <si>
    <t>PAISJE TJERA</t>
  </si>
  <si>
    <t>31690</t>
  </si>
  <si>
    <t>PAISJET HARDWARE</t>
  </si>
  <si>
    <t>31685</t>
  </si>
  <si>
    <t>SOFTWARE</t>
  </si>
  <si>
    <t>31680</t>
  </si>
  <si>
    <t>PAISJE SPECIALE MJEKSORE</t>
  </si>
  <si>
    <t>31660</t>
  </si>
  <si>
    <t>MAKINA FOTOKOPIJUSE</t>
  </si>
  <si>
    <t>31650</t>
  </si>
  <si>
    <t>KOMPJUTER</t>
  </si>
  <si>
    <t>31640</t>
  </si>
  <si>
    <t>TELEFONA</t>
  </si>
  <si>
    <t>31630</t>
  </si>
  <si>
    <t>MOBILJE</t>
  </si>
  <si>
    <t>31620</t>
  </si>
  <si>
    <t>PAISJE TË TEKNOLOGJISË INFORMATIVE</t>
  </si>
  <si>
    <t>31610</t>
  </si>
  <si>
    <t>FURNIZIM ME RRYMË, GJENRIMI  TRANSMISION</t>
  </si>
  <si>
    <t>31510</t>
  </si>
  <si>
    <t>MIRMBAJTJA INVESTIVE</t>
  </si>
  <si>
    <t>31270</t>
  </si>
  <si>
    <t>UJËSJELLËSI</t>
  </si>
  <si>
    <t>31260</t>
  </si>
  <si>
    <t>KANALIZIMI</t>
  </si>
  <si>
    <t>31250</t>
  </si>
  <si>
    <t>TROTUARET</t>
  </si>
  <si>
    <t>31240</t>
  </si>
  <si>
    <t>NDËRTIMI I RRUGËVE LOKALE</t>
  </si>
  <si>
    <t>31230</t>
  </si>
  <si>
    <t>NDËRTIMI I RRUGËVE REGJIONALE</t>
  </si>
  <si>
    <t>31220</t>
  </si>
  <si>
    <t>NDËRTIMI I AUTO RRUGËVE</t>
  </si>
  <si>
    <t>31210</t>
  </si>
  <si>
    <t>FUSHAT SPORTIVE</t>
  </si>
  <si>
    <t>31129</t>
  </si>
  <si>
    <t>OBJEKTET MEMORIALE</t>
  </si>
  <si>
    <t>31125</t>
  </si>
  <si>
    <t>OBJEKTET SPORTIVE</t>
  </si>
  <si>
    <t>31124</t>
  </si>
  <si>
    <t>OBJEKTET KULTURORE</t>
  </si>
  <si>
    <t>31123</t>
  </si>
  <si>
    <t>OBJEKTET SHËNDETËSORE</t>
  </si>
  <si>
    <t>31122</t>
  </si>
  <si>
    <t>OBJEKTET ARSIMORE</t>
  </si>
  <si>
    <t>31121</t>
  </si>
  <si>
    <t>NDËRTESAT ADMINISTRATIVE AFARISTE</t>
  </si>
  <si>
    <t>31120</t>
  </si>
  <si>
    <t>NDËRTESAT E BANIMIT</t>
  </si>
  <si>
    <t>31110</t>
  </si>
  <si>
    <t xml:space="preserve">SHPENZIME KAPITALE </t>
  </si>
  <si>
    <t>AFTESIM - TRAJNIM PROFESIONAL PER FERMER</t>
  </si>
  <si>
    <t>23250</t>
  </si>
  <si>
    <t>DIVERSIFIKIMI I FERMAVE</t>
  </si>
  <si>
    <t>23240</t>
  </si>
  <si>
    <t>PERMIRES. MENAXH. BURIM. NATYRORE</t>
  </si>
  <si>
    <t>23230</t>
  </si>
  <si>
    <t>MENAXHIMI BURIM. UJITJES BUJQESI</t>
  </si>
  <si>
    <t>23220</t>
  </si>
  <si>
    <t>PAGESAT PER KULTURAT</t>
  </si>
  <si>
    <t>23130</t>
  </si>
  <si>
    <t>PAGESAT PER SEKTORINË E BLEGTOREISE</t>
  </si>
  <si>
    <t>23110</t>
  </si>
  <si>
    <t>PAGESA - VENDIME GJYQESORE</t>
  </si>
  <si>
    <t>22300</t>
  </si>
  <si>
    <t>PUSHIMI I LEHONAVE</t>
  </si>
  <si>
    <t>22295</t>
  </si>
  <si>
    <t>PAGESA PËR PËRFITUESIT INDIVIDUAL</t>
  </si>
  <si>
    <t>22200</t>
  </si>
  <si>
    <t>SUBVENCIONE PËR ENTIT.JOPUBLIKE</t>
  </si>
  <si>
    <t>21200</t>
  </si>
  <si>
    <t>SUBVENCIONE PËR ENT.PUBL.KULT(TEATRI BIBLOT)</t>
  </si>
  <si>
    <t>21120</t>
  </si>
  <si>
    <t>SUBVENCIONE PËR ENTITET PUBLIKE</t>
  </si>
  <si>
    <t>21110</t>
  </si>
  <si>
    <t>13260</t>
  </si>
  <si>
    <t>SHPENZIMET TELEFONIKE - TELEFONIA FIKSE</t>
  </si>
  <si>
    <t>13250</t>
  </si>
  <si>
    <t>NGROHJA QENDRORE</t>
  </si>
  <si>
    <t>13240</t>
  </si>
  <si>
    <t>MBETURINAT</t>
  </si>
  <si>
    <t>13230</t>
  </si>
  <si>
    <t>UJI</t>
  </si>
  <si>
    <t>13220</t>
  </si>
  <si>
    <t>RRYMA</t>
  </si>
  <si>
    <t>13210</t>
  </si>
  <si>
    <t>PAGESA E TATIMIT NE QIRA</t>
  </si>
  <si>
    <t>14510</t>
  </si>
  <si>
    <t>14420</t>
  </si>
  <si>
    <t>SHPENZIME - VENDIMET E GJYKATAVE</t>
  </si>
  <si>
    <t>14410</t>
  </si>
  <si>
    <t>DREKAT ZYRTARE JASHTË VENDIT</t>
  </si>
  <si>
    <t>14320</t>
  </si>
  <si>
    <t>DREKA ZYRTARE</t>
  </si>
  <si>
    <t>14310</t>
  </si>
  <si>
    <t>SHPENZIMET PER INFORMIMI PUBLIK</t>
  </si>
  <si>
    <t>14230</t>
  </si>
  <si>
    <t>BOTIMET E PUBLIKIMEVE</t>
  </si>
  <si>
    <t>14220</t>
  </si>
  <si>
    <t>REKLAMAT DHE KONKURSET</t>
  </si>
  <si>
    <t>14210</t>
  </si>
  <si>
    <t>QIRAJA-PERDORIME TJERA HAPSINORE</t>
  </si>
  <si>
    <t>14150</t>
  </si>
  <si>
    <t>QIRAJA-MAKINERIA</t>
  </si>
  <si>
    <t>14140</t>
  </si>
  <si>
    <t>QIRAJA-PAISJET</t>
  </si>
  <si>
    <t>14130</t>
  </si>
  <si>
    <t>QIRAJA PER TOKE</t>
  </si>
  <si>
    <t>14120</t>
  </si>
  <si>
    <t>QIRAJA PER NDERTESA</t>
  </si>
  <si>
    <t>14110</t>
  </si>
  <si>
    <t>MIRËMBAJTJA RUTINORE</t>
  </si>
  <si>
    <t>14060</t>
  </si>
  <si>
    <t>MIREMBAJTJA E MOBILEVE DHE PAISJEVE</t>
  </si>
  <si>
    <t>14050</t>
  </si>
  <si>
    <t>MIREMBAJTJA E TEKNOLOGJSË INFORMATIVE</t>
  </si>
  <si>
    <t>14040</t>
  </si>
  <si>
    <t>MIRËMBAJTJA AUTO RRUGE.LOKALE</t>
  </si>
  <si>
    <t>14032</t>
  </si>
  <si>
    <t>MIRËMBAJTJA AUTO RRUGEVE REGJIONALE</t>
  </si>
  <si>
    <t>14031</t>
  </si>
  <si>
    <t>MIRËMBAJTJA E AUTO RRUGEVE</t>
  </si>
  <si>
    <t>14030</t>
  </si>
  <si>
    <t>MIRËMBAJTJA OBJEKTEVE SHENDETSORE</t>
  </si>
  <si>
    <t>14024</t>
  </si>
  <si>
    <t>MIRËMBAJTJA E SHKOLLAVE</t>
  </si>
  <si>
    <t>14023</t>
  </si>
  <si>
    <t>MIRËMBAJTJA NDËRTESAVE ADMINIST.AFARISTE</t>
  </si>
  <si>
    <t>14022</t>
  </si>
  <si>
    <t>MIRËMBAJTJA NDERTESAVE TE BANIMIT</t>
  </si>
  <si>
    <t>14021</t>
  </si>
  <si>
    <t>MIRËMBAJTJA E NDERTESAVE</t>
  </si>
  <si>
    <t>14020</t>
  </si>
  <si>
    <t>MIRËMBAJTJA RIPARIMI I AUTOMJETEVE</t>
  </si>
  <si>
    <t>14010</t>
  </si>
  <si>
    <t>MUNGESA NE ARKË</t>
  </si>
  <si>
    <t>13960</t>
  </si>
  <si>
    <t>SIGURIMI I NDERTESAVE TJERA</t>
  </si>
  <si>
    <t>13953</t>
  </si>
  <si>
    <t>TAKSA KOMUNALE E REGJISTRIMIT TË AUTOMJETEVE</t>
  </si>
  <si>
    <t>13952</t>
  </si>
  <si>
    <t>SIGURIMI I AUTOMJETEVE</t>
  </si>
  <si>
    <t>13951</t>
  </si>
  <si>
    <t>REGJISTRIMI I AUTOMJETEVE</t>
  </si>
  <si>
    <t>13950</t>
  </si>
  <si>
    <t>AVANS PER MALLRA DHE SHERBIME</t>
  </si>
  <si>
    <t>13830</t>
  </si>
  <si>
    <t>AVANC</t>
  </si>
  <si>
    <t>13821</t>
  </si>
  <si>
    <t>AVANS PER UDHETIME ZYRTARE</t>
  </si>
  <si>
    <t>13820</t>
  </si>
  <si>
    <t>AVAS PER PARA TE IMETA (P.CASH)</t>
  </si>
  <si>
    <t>13810</t>
  </si>
  <si>
    <t>GAS NATYROR</t>
  </si>
  <si>
    <t>13790</t>
  </si>
  <si>
    <t>KARBURANT PER VETURA</t>
  </si>
  <si>
    <t>13780</t>
  </si>
  <si>
    <t>DERIVATE PER GJENERATOR</t>
  </si>
  <si>
    <t>13770</t>
  </si>
  <si>
    <t>DRU</t>
  </si>
  <si>
    <t>13760</t>
  </si>
  <si>
    <t>QYMYR</t>
  </si>
  <si>
    <t>13750</t>
  </si>
  <si>
    <t>MAZUT</t>
  </si>
  <si>
    <t>13740</t>
  </si>
  <si>
    <t>VAJ PER NGROHJE</t>
  </si>
  <si>
    <t>13730</t>
  </si>
  <si>
    <t>NAFTE PER NGROHJE QENDRORE</t>
  </si>
  <si>
    <t>13720</t>
  </si>
  <si>
    <t>VAJ</t>
  </si>
  <si>
    <t>13710</t>
  </si>
  <si>
    <t>BLERJE PER REZERVA SHTETERORE</t>
  </si>
  <si>
    <t>13690</t>
  </si>
  <si>
    <t>BLLOMBAT</t>
  </si>
  <si>
    <t>13681</t>
  </si>
  <si>
    <t>TIKETAT SIGURUESE (BANDEROLLAT)</t>
  </si>
  <si>
    <t>13680</t>
  </si>
  <si>
    <t>MUNICION DHE ARMË ZJARRI</t>
  </si>
  <si>
    <t>13670</t>
  </si>
  <si>
    <t>AKOMODIMI</t>
  </si>
  <si>
    <t>13660</t>
  </si>
  <si>
    <t>FURNIZIM ME PREPARATE KIMIKE</t>
  </si>
  <si>
    <t>13655</t>
  </si>
  <si>
    <t>FURNIZIM ME VESHMBATHJE</t>
  </si>
  <si>
    <t>13650</t>
  </si>
  <si>
    <t>FURNIZIME PASTRIMI</t>
  </si>
  <si>
    <t>13640</t>
  </si>
  <si>
    <t>FURNIZIME MJEKËSORE</t>
  </si>
  <si>
    <t>13630</t>
  </si>
  <si>
    <t>FURNIZIM ME USHQIM DHE PIJE (JO DREKA ZYRTARE)</t>
  </si>
  <si>
    <t>13620</t>
  </si>
  <si>
    <t>FURNIZIM ME USHQIM PER KAFSHE</t>
  </si>
  <si>
    <t>13615</t>
  </si>
  <si>
    <t>FURNIZIM ME DOKUMENTA BLLANKO</t>
  </si>
  <si>
    <t>13611</t>
  </si>
  <si>
    <t>FURNIZIME PËR ZYRË</t>
  </si>
  <si>
    <t>13610</t>
  </si>
  <si>
    <t>PAISJE TJERA &lt;1000</t>
  </si>
  <si>
    <t>13509</t>
  </si>
  <si>
    <t>PAISJE TRAFIKU &lt;1000</t>
  </si>
  <si>
    <t>13508</t>
  </si>
  <si>
    <t>PAISJE TE SHËRBIME POLICOR &lt;1000</t>
  </si>
  <si>
    <t>13507</t>
  </si>
  <si>
    <t>PAISJE SPECIALE MJEKSORE &lt;1000</t>
  </si>
  <si>
    <t>13506</t>
  </si>
  <si>
    <t>MAKINA FOTOKOPJUSE &lt;1000</t>
  </si>
  <si>
    <t>13505</t>
  </si>
  <si>
    <t>HARDWARE PËR TEKNOLOGJI INFORMATIVE  &lt; 1000</t>
  </si>
  <si>
    <t>13504</t>
  </si>
  <si>
    <t>KOMPJUTERË ME PAK SE 1000 Euro</t>
  </si>
  <si>
    <t>13503</t>
  </si>
  <si>
    <t>TELEFONA (ME PAK SE 1000 Euro)</t>
  </si>
  <si>
    <t>13502</t>
  </si>
  <si>
    <t>MOBILJE (ME PAK SE 1000 Euro)</t>
  </si>
  <si>
    <t>13501</t>
  </si>
  <si>
    <t>SHERBIMET E VARRIMIT</t>
  </si>
  <si>
    <t>13490</t>
  </si>
  <si>
    <t>SHPENZIMET PER ANETARESIM</t>
  </si>
  <si>
    <t>13480</t>
  </si>
  <si>
    <t>SHERBIME TEKNIKE</t>
  </si>
  <si>
    <t>13470</t>
  </si>
  <si>
    <t>SHERBIME KONTRAKTUESE TJERA</t>
  </si>
  <si>
    <t>13460</t>
  </si>
  <si>
    <t>SHERBIME SHTYPJE-JO MARKETING</t>
  </si>
  <si>
    <t>13450</t>
  </si>
  <si>
    <t>SHËR.E NDRYSH. INTELEKTUALE DHE KËSHILLDHËNËSE</t>
  </si>
  <si>
    <t>13440</t>
  </si>
  <si>
    <t>SHËRBIME TË NDRYSHME SHËNDETSORE</t>
  </si>
  <si>
    <t>13430</t>
  </si>
  <si>
    <t>SHËRBIMET E PËRFAQËSIMIT DHE AVOKATURËS</t>
  </si>
  <si>
    <t>13420</t>
  </si>
  <si>
    <t>SHËRBIMET E ARSIMIT DHE TRAJNIMIT</t>
  </si>
  <si>
    <t>13410</t>
  </si>
  <si>
    <t>SHPENZIMET PER PERDORIM TË KABLLIT OPTIK</t>
  </si>
  <si>
    <t>13340</t>
  </si>
  <si>
    <t>SHPENZIMET POSTARE</t>
  </si>
  <si>
    <t>13330</t>
  </si>
  <si>
    <t>SHPENZIMET E TELEFONISË MOBILE</t>
  </si>
  <si>
    <t>13320</t>
  </si>
  <si>
    <t>SHPENZIMET PER INTERNET</t>
  </si>
  <si>
    <t>13310</t>
  </si>
  <si>
    <t>PAGESA-NENI 39.2 LMFPP</t>
  </si>
  <si>
    <t>13270</t>
  </si>
  <si>
    <t>SHPEN.TJERA - UDHËTIMIT ZYRTAR JASHT VENDIT</t>
  </si>
  <si>
    <t>13143</t>
  </si>
  <si>
    <t>AKOMODIMI - UDHËTIMIT ZYRTAR JASHT VENDIT</t>
  </si>
  <si>
    <t>13142</t>
  </si>
  <si>
    <t>MEDITJA - UDHËTIMIT ZYRTAR JASHT VENDIT</t>
  </si>
  <si>
    <t>13141</t>
  </si>
  <si>
    <t>SHPENZIMET E UDHËTIMIT ZYRTAR JASHT VENDIT</t>
  </si>
  <si>
    <t>13140</t>
  </si>
  <si>
    <t>SHPENZ.TJERA - UDH. ZYRTAR BRENDA VENDIT</t>
  </si>
  <si>
    <t>13133</t>
  </si>
  <si>
    <t>AKOMODIMI - UDH. ZYRTAR BRENDA VENDIT</t>
  </si>
  <si>
    <t>13132</t>
  </si>
  <si>
    <t>MEDITJA UDH.ZYRTAR BRENDA VENDIT</t>
  </si>
  <si>
    <t>13131</t>
  </si>
  <si>
    <t>SHPENZIMET UDHËTIMIT ZYRTAR BRENDA VENDIT</t>
  </si>
  <si>
    <t>13130</t>
  </si>
  <si>
    <t>PAGESA PER VENDIME GJYQESORE</t>
  </si>
  <si>
    <t>11900</t>
  </si>
  <si>
    <t>KONTRIBUTI PËR SIGURIME SHENDETSORE</t>
  </si>
  <si>
    <t>11800</t>
  </si>
  <si>
    <t>KONTRIBUTI PENSIONAL - PUNEDHËNËSI</t>
  </si>
  <si>
    <t>11700</t>
  </si>
  <si>
    <t>KONTRIBUTI PENSIONAL - PUNËTORI</t>
  </si>
  <si>
    <t>11600</t>
  </si>
  <si>
    <t>TATIMI I NDALUR NË TË ARDHURA PERSONALE</t>
  </si>
  <si>
    <t>11500</t>
  </si>
  <si>
    <t>PUNËTORË ME KONTRATË (JO NË LISTË TE PAGAVE)</t>
  </si>
  <si>
    <t>11400</t>
  </si>
  <si>
    <t>MEDITJE DELEGATËVE &amp; KOMISIONEVE</t>
  </si>
  <si>
    <t>11300</t>
  </si>
  <si>
    <t>PAGESA PËR PËRVOJEN E PUNËS</t>
  </si>
  <si>
    <t>11220</t>
  </si>
  <si>
    <t>PAGESA NETO - PUSHIMI I LEHONISË</t>
  </si>
  <si>
    <t>11204</t>
  </si>
  <si>
    <t>PAGESA NETO - PUNE NË NDËRRIM TË NATËS</t>
  </si>
  <si>
    <t>11203</t>
  </si>
  <si>
    <t>PAGESA NETO - PUNE ME ORAR SHKURTUAR</t>
  </si>
  <si>
    <t>11202</t>
  </si>
  <si>
    <t>PAGESA NETO - PUNE JASHT ORARIT</t>
  </si>
  <si>
    <t>11201</t>
  </si>
  <si>
    <t>PAGESA PËR SINDIKATË</t>
  </si>
  <si>
    <t>11115</t>
  </si>
  <si>
    <t>PAGAT NETO PËRMES LISTËS SË PAGAVE</t>
  </si>
  <si>
    <t>11110</t>
  </si>
  <si>
    <t>PAGA DHE MEDITJE</t>
  </si>
  <si>
    <t>Granti Qeveritar</t>
  </si>
  <si>
    <t>Planifikimi 2024</t>
  </si>
  <si>
    <t>Planifikimi 2023</t>
  </si>
  <si>
    <t>Planifikimi 2022</t>
  </si>
  <si>
    <t xml:space="preserve">Përshkrimi </t>
  </si>
  <si>
    <t>Kodi ekonomik</t>
  </si>
  <si>
    <t>Nr</t>
  </si>
  <si>
    <t>PLANIFIKIMI I BUXHETIT PËR VITIN 2022 - 2024</t>
  </si>
  <si>
    <r>
      <rPr>
        <b/>
        <sz val="12"/>
        <rFont val="Book Antiqua"/>
        <family val="1"/>
      </rPr>
      <t xml:space="preserve">Republika e Kosovës
</t>
    </r>
    <r>
      <rPr>
        <i/>
        <sz val="12"/>
        <rFont val="Book Antiqua"/>
        <family val="1"/>
      </rPr>
      <t>Republika Kosova - Republic of Kosovo</t>
    </r>
    <r>
      <rPr>
        <b/>
        <sz val="12"/>
        <rFont val="Book Antiqua"/>
        <family val="1"/>
      </rPr>
      <t xml:space="preserve">
Komuna e Mitrovicës Jugore
</t>
    </r>
    <r>
      <rPr>
        <i/>
        <sz val="12"/>
        <rFont val="Book Antiqua"/>
        <family val="1"/>
      </rPr>
      <t>Opština Mitrovica Juzna - Municipality of Mitrovica South</t>
    </r>
    <r>
      <rPr>
        <b/>
        <sz val="12"/>
        <rFont val="Book Antiqua"/>
        <family val="1"/>
      </rPr>
      <t xml:space="preserve">
Drejtoria për Buxhet dhe Financa</t>
    </r>
    <r>
      <rPr>
        <sz val="12"/>
        <rFont val="Book Antiqua"/>
        <family val="1"/>
      </rPr>
      <t xml:space="preserve">
</t>
    </r>
  </si>
  <si>
    <t>Nexhat BERANI</t>
  </si>
  <si>
    <t>DREJTOR</t>
  </si>
  <si>
    <t>AUDITORËT E BRENDSHËM</t>
  </si>
  <si>
    <t>Vesa BROJA</t>
  </si>
  <si>
    <t>KRYESUES I KUVENDIT</t>
  </si>
  <si>
    <t>KUVENDI KOMUNAL</t>
  </si>
  <si>
    <t>Gëzim STAVILECI</t>
  </si>
  <si>
    <t>DREJTORE</t>
  </si>
  <si>
    <t>ADMINISTRATA</t>
  </si>
  <si>
    <t>DREJTORESHË</t>
  </si>
  <si>
    <t>Çështjet Gjinore</t>
  </si>
  <si>
    <t>xx</t>
  </si>
  <si>
    <t>INTEGRIMET EVROPIANE</t>
  </si>
  <si>
    <t>Valon IBRAHIMI</t>
  </si>
  <si>
    <t>INSPEKSIONI</t>
  </si>
  <si>
    <t>Elvis FEKA</t>
  </si>
  <si>
    <t>PROKURIMI</t>
  </si>
  <si>
    <t>Igballe ISLAMI</t>
  </si>
  <si>
    <t>BUXHET DHE FINANCA</t>
  </si>
  <si>
    <t>Tahir MIKULLOVCI</t>
  </si>
  <si>
    <t>KOMANDANT I NJËSISË</t>
  </si>
  <si>
    <t>SHËRBIMET E ZJARRFIKËSVE</t>
  </si>
  <si>
    <t>Bahtir MAXHUNI</t>
  </si>
  <si>
    <t>MENAXHIMI I FATKEQËSIVE NATYRORE</t>
  </si>
  <si>
    <t>Snezhana NESTOROVIÇ</t>
  </si>
  <si>
    <t>ZYRA LOKALE PËR KOMUNITETE DHE KTHIM</t>
  </si>
  <si>
    <t>Ferdi KADRIU</t>
  </si>
  <si>
    <t>BUJQËSI DHE ZHVILLIM RURAL</t>
  </si>
  <si>
    <t>Egzon SADIKU</t>
  </si>
  <si>
    <t>PYLLTARI DHE INSPEKSION</t>
  </si>
  <si>
    <t>Grantet Qeveritare</t>
  </si>
  <si>
    <t>21 TE HYRAT VETANAKE</t>
  </si>
  <si>
    <t>22 TË HYRAT VETANAKE NGA VITI I KALUAR</t>
  </si>
  <si>
    <t>Shërbimet rezidenciale</t>
  </si>
  <si>
    <t>Grantet qeveritare</t>
  </si>
  <si>
    <t>31-99 DONAT.TË MBRENDSHËM &amp; JASHTEM</t>
  </si>
  <si>
    <t>Financimi nga Humarrja</t>
  </si>
  <si>
    <t>04 FINANCIMI NGA HUAMARRJA</t>
  </si>
  <si>
    <t>Bartja I</t>
  </si>
  <si>
    <t>Bartja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</si>
</sst>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</font>
    <font>
      <sz val="10"/>
      <name val="Calibri"/>
      <family val="2"/>
      <scheme val="minor"/>
    </font>
    <font>
      <b/>
      <sz val="11"/>
      <name val="Sylfaen"/>
      <family val="1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name val="Sylfaen"/>
      <family val="1"/>
    </font>
    <font>
      <sz val="12"/>
      <name val="Book Antiqua"/>
      <family val="1"/>
    </font>
    <font>
      <b/>
      <sz val="12"/>
      <name val="Book Antiqua"/>
      <family val="1"/>
    </font>
    <font>
      <i/>
      <sz val="12"/>
      <name val="Book Antiqu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9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medium">
        <color indexed="64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medium">
        <color indexed="64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medium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indexed="64"/>
      </left>
      <right style="hair">
        <color theme="0" tint="-0.34998626667073579"/>
      </right>
      <top style="medium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indexed="64"/>
      </top>
      <bottom style="hair">
        <color theme="0" tint="-0.34998626667073579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medium">
        <color indexed="64"/>
      </right>
      <top style="hair">
        <color theme="0" tint="-0.499984740745262"/>
      </top>
      <bottom style="medium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hair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indexed="64"/>
      </right>
      <top style="medium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medium">
        <color indexed="64"/>
      </left>
      <right style="hair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theme="0" tint="-0.34998626667073579"/>
      </left>
      <right style="medium">
        <color indexed="64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/>
      <diagonal/>
    </border>
    <border>
      <left/>
      <right style="medium">
        <color indexed="64"/>
      </right>
      <top style="thin">
        <color indexed="64"/>
      </top>
      <bottom style="hair">
        <color theme="0" tint="-0.499984740745262"/>
      </bottom>
      <diagonal/>
    </border>
    <border>
      <left/>
      <right style="medium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/>
      <right/>
      <top style="hair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hair">
        <color theme="0" tint="-0.34998626667073579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thin">
        <color indexed="64"/>
      </bottom>
      <diagonal/>
    </border>
  </borders>
  <cellStyleXfs count="56">
    <xf numFmtId="0" fontId="0" fillId="0" borderId="0"/>
    <xf numFmtId="43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/>
    <xf numFmtId="0" fontId="1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</cellStyleXfs>
  <cellXfs count="611">
    <xf numFmtId="0" fontId="0" fillId="0" borderId="0" xfId="0"/>
    <xf numFmtId="0" fontId="0" fillId="2" borderId="0" xfId="0" applyFill="1"/>
    <xf numFmtId="0" fontId="0" fillId="3" borderId="0" xfId="0" applyFill="1"/>
    <xf numFmtId="0" fontId="2" fillId="2" borderId="0" xfId="0" applyFont="1" applyFill="1"/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4" fillId="4" borderId="4" xfId="0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43" fontId="8" fillId="0" borderId="0" xfId="1" applyFont="1"/>
    <xf numFmtId="43" fontId="9" fillId="0" borderId="0" xfId="1" applyFont="1"/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4" fillId="4" borderId="17" xfId="1" applyNumberFormat="1" applyFont="1" applyFill="1" applyBorder="1" applyAlignment="1">
      <alignment horizontal="center" vertical="center"/>
    </xf>
    <xf numFmtId="0" fontId="4" fillId="2" borderId="18" xfId="1" applyNumberFormat="1" applyFont="1" applyFill="1" applyBorder="1" applyAlignment="1">
      <alignment horizontal="center" vertical="center"/>
    </xf>
    <xf numFmtId="164" fontId="4" fillId="9" borderId="13" xfId="1" applyNumberFormat="1" applyFont="1" applyFill="1" applyBorder="1" applyAlignment="1" applyProtection="1">
      <alignment vertical="center"/>
      <protection locked="0"/>
    </xf>
    <xf numFmtId="164" fontId="4" fillId="9" borderId="16" xfId="1" applyNumberFormat="1" applyFont="1" applyFill="1" applyBorder="1" applyAlignment="1">
      <alignment horizontal="left" vertical="center"/>
    </xf>
    <xf numFmtId="164" fontId="5" fillId="9" borderId="12" xfId="1" applyNumberFormat="1" applyFont="1" applyFill="1" applyBorder="1" applyAlignment="1">
      <alignment horizontal="right" vertical="center"/>
    </xf>
    <xf numFmtId="164" fontId="4" fillId="7" borderId="18" xfId="1" applyNumberFormat="1" applyFont="1" applyFill="1" applyBorder="1" applyAlignment="1">
      <alignment horizontal="left" vertical="center"/>
    </xf>
    <xf numFmtId="164" fontId="5" fillId="7" borderId="19" xfId="1" applyNumberFormat="1" applyFont="1" applyFill="1" applyBorder="1" applyAlignment="1">
      <alignment horizontal="right" vertical="center" wrapText="1"/>
    </xf>
    <xf numFmtId="164" fontId="4" fillId="10" borderId="18" xfId="1" applyNumberFormat="1" applyFont="1" applyFill="1" applyBorder="1" applyAlignment="1">
      <alignment horizontal="left" vertical="center"/>
    </xf>
    <xf numFmtId="164" fontId="5" fillId="10" borderId="19" xfId="1" applyNumberFormat="1" applyFont="1" applyFill="1" applyBorder="1" applyAlignment="1">
      <alignment horizontal="right" vertical="center"/>
    </xf>
    <xf numFmtId="164" fontId="4" fillId="11" borderId="18" xfId="1" applyNumberFormat="1" applyFont="1" applyFill="1" applyBorder="1" applyAlignment="1">
      <alignment horizontal="left" vertical="center"/>
    </xf>
    <xf numFmtId="164" fontId="5" fillId="11" borderId="19" xfId="1" applyNumberFormat="1" applyFont="1" applyFill="1" applyBorder="1" applyAlignment="1" applyProtection="1">
      <alignment horizontal="right" vertical="center"/>
      <protection locked="0"/>
    </xf>
    <xf numFmtId="164" fontId="4" fillId="12" borderId="18" xfId="1" applyNumberFormat="1" applyFont="1" applyFill="1" applyBorder="1" applyAlignment="1">
      <alignment horizontal="left" vertical="center"/>
    </xf>
    <xf numFmtId="164" fontId="5" fillId="12" borderId="19" xfId="1" applyNumberFormat="1" applyFont="1" applyFill="1" applyBorder="1" applyAlignment="1">
      <alignment horizontal="right" vertical="center"/>
    </xf>
    <xf numFmtId="0" fontId="6" fillId="12" borderId="3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164" fontId="4" fillId="2" borderId="18" xfId="1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4" borderId="23" xfId="0" applyFont="1" applyFill="1" applyBorder="1" applyAlignment="1" applyProtection="1">
      <alignment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11" fillId="0" borderId="0" xfId="3"/>
    <xf numFmtId="0" fontId="11" fillId="0" borderId="0" xfId="3" applyAlignment="1">
      <alignment vertical="center"/>
    </xf>
    <xf numFmtId="0" fontId="12" fillId="0" borderId="0" xfId="3" applyFont="1" applyAlignment="1">
      <alignment vertical="center"/>
    </xf>
    <xf numFmtId="0" fontId="12" fillId="0" borderId="0" xfId="3" applyFont="1" applyAlignment="1">
      <alignment horizontal="center" vertical="center"/>
    </xf>
    <xf numFmtId="0" fontId="13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9" fillId="0" borderId="5" xfId="3" applyFont="1" applyBorder="1" applyAlignment="1">
      <alignment vertical="center"/>
    </xf>
    <xf numFmtId="0" fontId="19" fillId="0" borderId="5" xfId="3" applyFont="1" applyBorder="1" applyAlignment="1">
      <alignment horizontal="center" vertical="center"/>
    </xf>
    <xf numFmtId="0" fontId="12" fillId="0" borderId="38" xfId="3" applyFont="1" applyBorder="1" applyAlignment="1">
      <alignment horizontal="center" vertical="center"/>
    </xf>
    <xf numFmtId="0" fontId="19" fillId="2" borderId="5" xfId="3" applyFont="1" applyFill="1" applyBorder="1" applyAlignment="1">
      <alignment vertical="center"/>
    </xf>
    <xf numFmtId="0" fontId="21" fillId="16" borderId="5" xfId="3" applyFont="1" applyFill="1" applyBorder="1" applyAlignment="1">
      <alignment horizontal="center" vertical="center"/>
    </xf>
    <xf numFmtId="0" fontId="22" fillId="15" borderId="5" xfId="3" applyFont="1" applyFill="1" applyBorder="1" applyAlignment="1">
      <alignment horizontal="center" vertical="center"/>
    </xf>
    <xf numFmtId="0" fontId="12" fillId="15" borderId="38" xfId="3" applyFont="1" applyFill="1" applyBorder="1" applyAlignment="1">
      <alignment horizontal="center" vertical="center"/>
    </xf>
    <xf numFmtId="0" fontId="19" fillId="5" borderId="5" xfId="3" applyFont="1" applyFill="1" applyBorder="1" applyAlignment="1">
      <alignment vertical="center"/>
    </xf>
    <xf numFmtId="0" fontId="22" fillId="5" borderId="5" xfId="3" applyFont="1" applyFill="1" applyBorder="1" applyAlignment="1">
      <alignment horizontal="center" vertical="center"/>
    </xf>
    <xf numFmtId="0" fontId="12" fillId="5" borderId="38" xfId="3" applyFont="1" applyFill="1" applyBorder="1" applyAlignment="1">
      <alignment horizontal="center" vertical="center"/>
    </xf>
    <xf numFmtId="0" fontId="22" fillId="0" borderId="5" xfId="3" applyFont="1" applyBorder="1" applyAlignment="1">
      <alignment horizontal="center" vertical="center"/>
    </xf>
    <xf numFmtId="0" fontId="16" fillId="6" borderId="35" xfId="3" applyFont="1" applyFill="1" applyBorder="1" applyAlignment="1" applyProtection="1">
      <alignment horizontal="center" vertical="center" wrapText="1"/>
      <protection locked="0"/>
    </xf>
    <xf numFmtId="0" fontId="16" fillId="6" borderId="5" xfId="3" applyFont="1" applyFill="1" applyBorder="1" applyAlignment="1" applyProtection="1">
      <alignment horizontal="center" vertical="center" wrapText="1"/>
      <protection locked="0"/>
    </xf>
    <xf numFmtId="0" fontId="16" fillId="6" borderId="36" xfId="3" applyFont="1" applyFill="1" applyBorder="1" applyAlignment="1" applyProtection="1">
      <alignment horizontal="center" vertical="center" wrapText="1"/>
      <protection locked="0"/>
    </xf>
    <xf numFmtId="0" fontId="16" fillId="6" borderId="37" xfId="3" applyFont="1" applyFill="1" applyBorder="1" applyAlignment="1" applyProtection="1">
      <alignment horizontal="center" vertical="center" wrapText="1"/>
      <protection locked="0"/>
    </xf>
    <xf numFmtId="0" fontId="16" fillId="6" borderId="24" xfId="3" applyFont="1" applyFill="1" applyBorder="1" applyAlignment="1" applyProtection="1">
      <alignment horizontal="center" vertical="center" wrapText="1"/>
      <protection locked="0"/>
    </xf>
    <xf numFmtId="0" fontId="16" fillId="6" borderId="15" xfId="3" applyFont="1" applyFill="1" applyBorder="1" applyAlignment="1" applyProtection="1">
      <alignment horizontal="center" vertical="center" wrapText="1"/>
      <protection locked="0"/>
    </xf>
    <xf numFmtId="0" fontId="20" fillId="8" borderId="0" xfId="3" applyFont="1" applyFill="1" applyAlignment="1">
      <alignment horizontal="center" vertical="center"/>
    </xf>
    <xf numFmtId="49" fontId="16" fillId="17" borderId="4" xfId="3" applyNumberFormat="1" applyFont="1" applyFill="1" applyBorder="1" applyAlignment="1">
      <alignment horizontal="center" vertical="center"/>
    </xf>
    <xf numFmtId="0" fontId="16" fillId="17" borderId="44" xfId="3" applyFont="1" applyFill="1" applyBorder="1" applyAlignment="1">
      <alignment horizontal="center" vertical="center"/>
    </xf>
    <xf numFmtId="43" fontId="14" fillId="14" borderId="27" xfId="6" applyNumberFormat="1" applyFont="1" applyFill="1" applyBorder="1" applyAlignment="1">
      <alignment vertical="center"/>
    </xf>
    <xf numFmtId="43" fontId="15" fillId="14" borderId="28" xfId="6" applyNumberFormat="1" applyFont="1" applyFill="1" applyBorder="1" applyAlignment="1">
      <alignment vertical="center"/>
    </xf>
    <xf numFmtId="43" fontId="15" fillId="14" borderId="29" xfId="6" applyNumberFormat="1" applyFont="1" applyFill="1" applyBorder="1" applyAlignment="1">
      <alignment vertical="center"/>
    </xf>
    <xf numFmtId="43" fontId="14" fillId="14" borderId="30" xfId="6" applyNumberFormat="1" applyFont="1" applyFill="1" applyBorder="1" applyAlignment="1">
      <alignment vertical="center"/>
    </xf>
    <xf numFmtId="43" fontId="15" fillId="14" borderId="31" xfId="6" applyNumberFormat="1" applyFont="1" applyFill="1" applyBorder="1" applyAlignment="1">
      <alignment vertical="center"/>
    </xf>
    <xf numFmtId="43" fontId="15" fillId="14" borderId="32" xfId="6" applyNumberFormat="1" applyFont="1" applyFill="1" applyBorder="1" applyAlignment="1">
      <alignment vertical="center"/>
    </xf>
    <xf numFmtId="43" fontId="14" fillId="14" borderId="33" xfId="6" applyNumberFormat="1" applyFont="1" applyFill="1" applyBorder="1" applyAlignment="1">
      <alignment vertical="center"/>
    </xf>
    <xf numFmtId="43" fontId="17" fillId="0" borderId="35" xfId="6" applyNumberFormat="1" applyFont="1" applyBorder="1" applyAlignment="1">
      <alignment vertical="center"/>
    </xf>
    <xf numFmtId="43" fontId="18" fillId="0" borderId="5" xfId="6" applyNumberFormat="1" applyFont="1" applyBorder="1" applyAlignment="1">
      <alignment vertical="center"/>
    </xf>
    <xf numFmtId="43" fontId="11" fillId="0" borderId="36" xfId="6" applyNumberFormat="1" applyFont="1" applyBorder="1" applyAlignment="1">
      <alignment vertical="center"/>
    </xf>
    <xf numFmtId="43" fontId="17" fillId="0" borderId="37" xfId="6" applyNumberFormat="1" applyFont="1" applyBorder="1" applyAlignment="1">
      <alignment vertical="center"/>
    </xf>
    <xf numFmtId="43" fontId="11" fillId="0" borderId="24" xfId="6" applyNumberFormat="1" applyFont="1" applyBorder="1" applyAlignment="1">
      <alignment vertical="center"/>
    </xf>
    <xf numFmtId="43" fontId="17" fillId="0" borderId="15" xfId="6" applyNumberFormat="1" applyFont="1" applyBorder="1" applyAlignment="1">
      <alignment vertical="center"/>
    </xf>
    <xf numFmtId="43" fontId="17" fillId="15" borderId="35" xfId="6" applyNumberFormat="1" applyFont="1" applyFill="1" applyBorder="1" applyAlignment="1">
      <alignment vertical="center"/>
    </xf>
    <xf numFmtId="43" fontId="20" fillId="15" borderId="5" xfId="6" applyNumberFormat="1" applyFont="1" applyFill="1" applyBorder="1" applyAlignment="1">
      <alignment vertical="center"/>
    </xf>
    <xf numFmtId="43" fontId="20" fillId="15" borderId="36" xfId="6" applyNumberFormat="1" applyFont="1" applyFill="1" applyBorder="1" applyAlignment="1">
      <alignment vertical="center"/>
    </xf>
    <xf numFmtId="43" fontId="17" fillId="15" borderId="37" xfId="6" applyNumberFormat="1" applyFont="1" applyFill="1" applyBorder="1" applyAlignment="1">
      <alignment vertical="center"/>
    </xf>
    <xf numFmtId="43" fontId="20" fillId="15" borderId="24" xfId="6" applyNumberFormat="1" applyFont="1" applyFill="1" applyBorder="1" applyAlignment="1">
      <alignment vertical="center"/>
    </xf>
    <xf numFmtId="43" fontId="17" fillId="15" borderId="15" xfId="6" applyNumberFormat="1" applyFont="1" applyFill="1" applyBorder="1" applyAlignment="1">
      <alignment vertical="center"/>
    </xf>
    <xf numFmtId="43" fontId="17" fillId="5" borderId="35" xfId="6" applyNumberFormat="1" applyFont="1" applyFill="1" applyBorder="1" applyAlignment="1">
      <alignment vertical="center"/>
    </xf>
    <xf numFmtId="43" fontId="18" fillId="5" borderId="5" xfId="6" applyNumberFormat="1" applyFont="1" applyFill="1" applyBorder="1" applyAlignment="1">
      <alignment vertical="center"/>
    </xf>
    <xf numFmtId="43" fontId="18" fillId="5" borderId="36" xfId="6" applyNumberFormat="1" applyFont="1" applyFill="1" applyBorder="1" applyAlignment="1">
      <alignment vertical="center"/>
    </xf>
    <xf numFmtId="43" fontId="17" fillId="5" borderId="37" xfId="6" applyNumberFormat="1" applyFont="1" applyFill="1" applyBorder="1" applyAlignment="1">
      <alignment vertical="center"/>
    </xf>
    <xf numFmtId="43" fontId="18" fillId="5" borderId="24" xfId="6" applyNumberFormat="1" applyFont="1" applyFill="1" applyBorder="1" applyAlignment="1">
      <alignment vertical="center"/>
    </xf>
    <xf numFmtId="43" fontId="17" fillId="5" borderId="15" xfId="6" applyNumberFormat="1" applyFont="1" applyFill="1" applyBorder="1" applyAlignment="1">
      <alignment vertical="center"/>
    </xf>
    <xf numFmtId="43" fontId="17" fillId="2" borderId="35" xfId="6" applyNumberFormat="1" applyFont="1" applyFill="1" applyBorder="1" applyAlignment="1">
      <alignment vertical="center"/>
    </xf>
    <xf numFmtId="43" fontId="18" fillId="2" borderId="5" xfId="6" applyNumberFormat="1" applyFont="1" applyFill="1" applyBorder="1" applyAlignment="1">
      <alignment vertical="center"/>
    </xf>
    <xf numFmtId="43" fontId="17" fillId="2" borderId="37" xfId="6" applyNumberFormat="1" applyFont="1" applyFill="1" applyBorder="1" applyAlignment="1">
      <alignment vertical="center"/>
    </xf>
    <xf numFmtId="43" fontId="11" fillId="0" borderId="0" xfId="3" applyNumberFormat="1"/>
    <xf numFmtId="43" fontId="18" fillId="6" borderId="0" xfId="6" applyNumberFormat="1" applyFont="1" applyFill="1" applyAlignment="1">
      <alignment vertical="center"/>
    </xf>
    <xf numFmtId="43" fontId="0" fillId="0" borderId="0" xfId="6" applyNumberFormat="1" applyFont="1" applyAlignment="1">
      <alignment vertical="center"/>
    </xf>
    <xf numFmtId="43" fontId="20" fillId="3" borderId="0" xfId="7" applyNumberFormat="1" applyFont="1" applyFill="1" applyAlignment="1">
      <alignment vertical="center"/>
    </xf>
    <xf numFmtId="43" fontId="14" fillId="14" borderId="27" xfId="8" applyNumberFormat="1" applyFont="1" applyFill="1" applyBorder="1" applyAlignment="1">
      <alignment vertical="center"/>
    </xf>
    <xf numFmtId="43" fontId="15" fillId="14" borderId="28" xfId="8" applyNumberFormat="1" applyFont="1" applyFill="1" applyBorder="1" applyAlignment="1">
      <alignment vertical="center"/>
    </xf>
    <xf numFmtId="43" fontId="15" fillId="14" borderId="29" xfId="8" applyNumberFormat="1" applyFont="1" applyFill="1" applyBorder="1" applyAlignment="1">
      <alignment vertical="center"/>
    </xf>
    <xf numFmtId="43" fontId="14" fillId="14" borderId="30" xfId="8" applyNumberFormat="1" applyFont="1" applyFill="1" applyBorder="1" applyAlignment="1">
      <alignment vertical="center"/>
    </xf>
    <xf numFmtId="43" fontId="15" fillId="14" borderId="31" xfId="8" applyNumberFormat="1" applyFont="1" applyFill="1" applyBorder="1" applyAlignment="1">
      <alignment vertical="center"/>
    </xf>
    <xf numFmtId="43" fontId="15" fillId="14" borderId="32" xfId="8" applyNumberFormat="1" applyFont="1" applyFill="1" applyBorder="1" applyAlignment="1">
      <alignment vertical="center"/>
    </xf>
    <xf numFmtId="43" fontId="14" fillId="14" borderId="33" xfId="8" applyNumberFormat="1" applyFont="1" applyFill="1" applyBorder="1" applyAlignment="1">
      <alignment vertical="center"/>
    </xf>
    <xf numFmtId="43" fontId="17" fillId="0" borderId="35" xfId="8" applyNumberFormat="1" applyFont="1" applyBorder="1" applyAlignment="1">
      <alignment vertical="center"/>
    </xf>
    <xf numFmtId="43" fontId="18" fillId="0" borderId="5" xfId="8" applyNumberFormat="1" applyFont="1" applyBorder="1" applyAlignment="1">
      <alignment vertical="center"/>
    </xf>
    <xf numFmtId="43" fontId="11" fillId="0" borderId="36" xfId="8" applyNumberFormat="1" applyFont="1" applyBorder="1" applyAlignment="1">
      <alignment vertical="center"/>
    </xf>
    <xf numFmtId="43" fontId="17" fillId="0" borderId="37" xfId="8" applyNumberFormat="1" applyFont="1" applyBorder="1" applyAlignment="1">
      <alignment vertical="center"/>
    </xf>
    <xf numFmtId="43" fontId="11" fillId="0" borderId="24" xfId="8" applyNumberFormat="1" applyFont="1" applyBorder="1" applyAlignment="1">
      <alignment vertical="center"/>
    </xf>
    <xf numFmtId="43" fontId="17" fillId="0" borderId="15" xfId="8" applyNumberFormat="1" applyFont="1" applyBorder="1" applyAlignment="1">
      <alignment vertical="center"/>
    </xf>
    <xf numFmtId="43" fontId="11" fillId="0" borderId="5" xfId="8" applyNumberFormat="1" applyFont="1" applyBorder="1" applyAlignment="1">
      <alignment vertical="center"/>
    </xf>
    <xf numFmtId="43" fontId="18" fillId="2" borderId="36" xfId="8" applyNumberFormat="1" applyFont="1" applyFill="1" applyBorder="1" applyAlignment="1">
      <alignment vertical="center"/>
    </xf>
    <xf numFmtId="43" fontId="18" fillId="2" borderId="24" xfId="8" applyNumberFormat="1" applyFont="1" applyFill="1" applyBorder="1" applyAlignment="1">
      <alignment vertical="center"/>
    </xf>
    <xf numFmtId="43" fontId="18" fillId="2" borderId="5" xfId="8" applyNumberFormat="1" applyFont="1" applyFill="1" applyBorder="1" applyAlignment="1">
      <alignment vertical="center"/>
    </xf>
    <xf numFmtId="43" fontId="17" fillId="15" borderId="35" xfId="8" applyNumberFormat="1" applyFont="1" applyFill="1" applyBorder="1" applyAlignment="1">
      <alignment vertical="center"/>
    </xf>
    <xf numFmtId="43" fontId="20" fillId="15" borderId="5" xfId="8" applyNumberFormat="1" applyFont="1" applyFill="1" applyBorder="1" applyAlignment="1">
      <alignment vertical="center"/>
    </xf>
    <xf numFmtId="43" fontId="20" fillId="15" borderId="36" xfId="8" applyNumberFormat="1" applyFont="1" applyFill="1" applyBorder="1" applyAlignment="1">
      <alignment vertical="center"/>
    </xf>
    <xf numFmtId="43" fontId="17" fillId="15" borderId="37" xfId="8" applyNumberFormat="1" applyFont="1" applyFill="1" applyBorder="1" applyAlignment="1">
      <alignment vertical="center"/>
    </xf>
    <xf numFmtId="43" fontId="20" fillId="15" borderId="24" xfId="8" applyNumberFormat="1" applyFont="1" applyFill="1" applyBorder="1" applyAlignment="1">
      <alignment vertical="center"/>
    </xf>
    <xf numFmtId="43" fontId="17" fillId="15" borderId="15" xfId="8" applyNumberFormat="1" applyFont="1" applyFill="1" applyBorder="1" applyAlignment="1">
      <alignment vertical="center"/>
    </xf>
    <xf numFmtId="43" fontId="17" fillId="5" borderId="35" xfId="8" applyNumberFormat="1" applyFont="1" applyFill="1" applyBorder="1" applyAlignment="1">
      <alignment vertical="center"/>
    </xf>
    <xf numFmtId="43" fontId="18" fillId="5" borderId="5" xfId="8" applyNumberFormat="1" applyFont="1" applyFill="1" applyBorder="1" applyAlignment="1">
      <alignment vertical="center"/>
    </xf>
    <xf numFmtId="43" fontId="18" fillId="5" borderId="36" xfId="8" applyNumberFormat="1" applyFont="1" applyFill="1" applyBorder="1" applyAlignment="1">
      <alignment vertical="center"/>
    </xf>
    <xf numFmtId="43" fontId="17" fillId="5" borderId="37" xfId="8" applyNumberFormat="1" applyFont="1" applyFill="1" applyBorder="1" applyAlignment="1">
      <alignment vertical="center"/>
    </xf>
    <xf numFmtId="43" fontId="18" fillId="5" borderId="24" xfId="8" applyNumberFormat="1" applyFont="1" applyFill="1" applyBorder="1" applyAlignment="1">
      <alignment vertical="center"/>
    </xf>
    <xf numFmtId="43" fontId="17" fillId="5" borderId="15" xfId="8" applyNumberFormat="1" applyFont="1" applyFill="1" applyBorder="1" applyAlignment="1">
      <alignment vertical="center"/>
    </xf>
    <xf numFmtId="43" fontId="17" fillId="2" borderId="35" xfId="8" applyNumberFormat="1" applyFont="1" applyFill="1" applyBorder="1" applyAlignment="1">
      <alignment vertical="center"/>
    </xf>
    <xf numFmtId="43" fontId="17" fillId="2" borderId="37" xfId="8" applyNumberFormat="1" applyFont="1" applyFill="1" applyBorder="1" applyAlignment="1">
      <alignment vertical="center"/>
    </xf>
    <xf numFmtId="43" fontId="18" fillId="6" borderId="0" xfId="8" applyNumberFormat="1" applyFont="1" applyFill="1" applyAlignment="1">
      <alignment vertical="center"/>
    </xf>
    <xf numFmtId="43" fontId="0" fillId="0" borderId="0" xfId="8" applyNumberFormat="1" applyFont="1" applyAlignment="1">
      <alignment vertical="center"/>
    </xf>
    <xf numFmtId="43" fontId="20" fillId="3" borderId="0" xfId="9" applyNumberFormat="1" applyFont="1" applyFill="1" applyAlignment="1">
      <alignment vertical="center"/>
    </xf>
    <xf numFmtId="43" fontId="14" fillId="14" borderId="27" xfId="10" applyNumberFormat="1" applyFont="1" applyFill="1" applyBorder="1" applyAlignment="1">
      <alignment vertical="center"/>
    </xf>
    <xf numFmtId="43" fontId="15" fillId="14" borderId="28" xfId="10" applyNumberFormat="1" applyFont="1" applyFill="1" applyBorder="1" applyAlignment="1">
      <alignment vertical="center"/>
    </xf>
    <xf numFmtId="43" fontId="15" fillId="14" borderId="29" xfId="10" applyNumberFormat="1" applyFont="1" applyFill="1" applyBorder="1" applyAlignment="1">
      <alignment vertical="center"/>
    </xf>
    <xf numFmtId="43" fontId="14" fillId="14" borderId="30" xfId="10" applyNumberFormat="1" applyFont="1" applyFill="1" applyBorder="1" applyAlignment="1">
      <alignment vertical="center"/>
    </xf>
    <xf numFmtId="43" fontId="15" fillId="14" borderId="31" xfId="10" applyNumberFormat="1" applyFont="1" applyFill="1" applyBorder="1" applyAlignment="1">
      <alignment vertical="center"/>
    </xf>
    <xf numFmtId="43" fontId="15" fillId="14" borderId="32" xfId="10" applyNumberFormat="1" applyFont="1" applyFill="1" applyBorder="1" applyAlignment="1">
      <alignment vertical="center"/>
    </xf>
    <xf numFmtId="43" fontId="14" fillId="14" borderId="33" xfId="10" applyNumberFormat="1" applyFont="1" applyFill="1" applyBorder="1" applyAlignment="1">
      <alignment vertical="center"/>
    </xf>
    <xf numFmtId="43" fontId="17" fillId="0" borderId="35" xfId="10" applyNumberFormat="1" applyFont="1" applyBorder="1" applyAlignment="1">
      <alignment vertical="center"/>
    </xf>
    <xf numFmtId="43" fontId="18" fillId="0" borderId="5" xfId="10" applyNumberFormat="1" applyFont="1" applyBorder="1" applyAlignment="1">
      <alignment vertical="center"/>
    </xf>
    <xf numFmtId="43" fontId="11" fillId="0" borderId="36" xfId="10" applyNumberFormat="1" applyFont="1" applyBorder="1" applyAlignment="1">
      <alignment vertical="center"/>
    </xf>
    <xf numFmtId="43" fontId="17" fillId="0" borderId="37" xfId="10" applyNumberFormat="1" applyFont="1" applyBorder="1" applyAlignment="1">
      <alignment vertical="center"/>
    </xf>
    <xf numFmtId="43" fontId="11" fillId="0" borderId="24" xfId="10" applyNumberFormat="1" applyFont="1" applyBorder="1" applyAlignment="1">
      <alignment vertical="center"/>
    </xf>
    <xf numFmtId="43" fontId="17" fillId="0" borderId="15" xfId="10" applyNumberFormat="1" applyFont="1" applyBorder="1" applyAlignment="1">
      <alignment vertical="center"/>
    </xf>
    <xf numFmtId="43" fontId="11" fillId="0" borderId="5" xfId="10" applyNumberFormat="1" applyFont="1" applyBorder="1" applyAlignment="1">
      <alignment vertical="center"/>
    </xf>
    <xf numFmtId="43" fontId="17" fillId="15" borderId="35" xfId="10" applyNumberFormat="1" applyFont="1" applyFill="1" applyBorder="1" applyAlignment="1">
      <alignment vertical="center"/>
    </xf>
    <xf numFmtId="43" fontId="20" fillId="15" borderId="5" xfId="10" applyNumberFormat="1" applyFont="1" applyFill="1" applyBorder="1" applyAlignment="1">
      <alignment vertical="center"/>
    </xf>
    <xf numFmtId="43" fontId="20" fillId="15" borderId="36" xfId="10" applyNumberFormat="1" applyFont="1" applyFill="1" applyBorder="1" applyAlignment="1">
      <alignment vertical="center"/>
    </xf>
    <xf numFmtId="43" fontId="17" fillId="15" borderId="37" xfId="10" applyNumberFormat="1" applyFont="1" applyFill="1" applyBorder="1" applyAlignment="1">
      <alignment vertical="center"/>
    </xf>
    <xf numFmtId="43" fontId="20" fillId="15" borderId="24" xfId="10" applyNumberFormat="1" applyFont="1" applyFill="1" applyBorder="1" applyAlignment="1">
      <alignment vertical="center"/>
    </xf>
    <xf numFmtId="43" fontId="17" fillId="15" borderId="15" xfId="10" applyNumberFormat="1" applyFont="1" applyFill="1" applyBorder="1" applyAlignment="1">
      <alignment vertical="center"/>
    </xf>
    <xf numFmtId="43" fontId="17" fillId="5" borderId="35" xfId="10" applyNumberFormat="1" applyFont="1" applyFill="1" applyBorder="1" applyAlignment="1">
      <alignment vertical="center"/>
    </xf>
    <xf numFmtId="43" fontId="18" fillId="5" borderId="5" xfId="10" applyNumberFormat="1" applyFont="1" applyFill="1" applyBorder="1" applyAlignment="1">
      <alignment vertical="center"/>
    </xf>
    <xf numFmtId="43" fontId="17" fillId="5" borderId="37" xfId="10" applyNumberFormat="1" applyFont="1" applyFill="1" applyBorder="1" applyAlignment="1">
      <alignment vertical="center"/>
    </xf>
    <xf numFmtId="43" fontId="17" fillId="5" borderId="15" xfId="10" applyNumberFormat="1" applyFont="1" applyFill="1" applyBorder="1" applyAlignment="1">
      <alignment vertical="center"/>
    </xf>
    <xf numFmtId="43" fontId="17" fillId="2" borderId="35" xfId="10" applyNumberFormat="1" applyFont="1" applyFill="1" applyBorder="1" applyAlignment="1">
      <alignment vertical="center"/>
    </xf>
    <xf numFmtId="43" fontId="18" fillId="2" borderId="5" xfId="10" applyNumberFormat="1" applyFont="1" applyFill="1" applyBorder="1" applyAlignment="1">
      <alignment vertical="center"/>
    </xf>
    <xf numFmtId="43" fontId="17" fillId="2" borderId="37" xfId="10" applyNumberFormat="1" applyFont="1" applyFill="1" applyBorder="1" applyAlignment="1">
      <alignment vertical="center"/>
    </xf>
    <xf numFmtId="43" fontId="18" fillId="5" borderId="36" xfId="10" applyNumberFormat="1" applyFont="1" applyFill="1" applyBorder="1" applyAlignment="1">
      <alignment vertical="center"/>
    </xf>
    <xf numFmtId="43" fontId="18" fillId="5" borderId="24" xfId="10" applyNumberFormat="1" applyFont="1" applyFill="1" applyBorder="1" applyAlignment="1">
      <alignment vertical="center"/>
    </xf>
    <xf numFmtId="43" fontId="18" fillId="0" borderId="24" xfId="10" applyNumberFormat="1" applyFont="1" applyBorder="1" applyAlignment="1">
      <alignment vertical="center"/>
    </xf>
    <xf numFmtId="43" fontId="18" fillId="6" borderId="0" xfId="10" applyNumberFormat="1" applyFont="1" applyFill="1" applyAlignment="1">
      <alignment vertical="center"/>
    </xf>
    <xf numFmtId="43" fontId="0" fillId="0" borderId="0" xfId="10" applyNumberFormat="1" applyFont="1" applyAlignment="1">
      <alignment vertical="center"/>
    </xf>
    <xf numFmtId="43" fontId="20" fillId="3" borderId="0" xfId="11" applyNumberFormat="1" applyFont="1" applyFill="1" applyAlignment="1">
      <alignment vertical="center"/>
    </xf>
    <xf numFmtId="43" fontId="14" fillId="14" borderId="27" xfId="12" applyNumberFormat="1" applyFont="1" applyFill="1" applyBorder="1" applyAlignment="1">
      <alignment vertical="center"/>
    </xf>
    <xf numFmtId="43" fontId="15" fillId="14" borderId="28" xfId="12" applyNumberFormat="1" applyFont="1" applyFill="1" applyBorder="1" applyAlignment="1">
      <alignment vertical="center"/>
    </xf>
    <xf numFmtId="43" fontId="15" fillId="14" borderId="29" xfId="12" applyNumberFormat="1" applyFont="1" applyFill="1" applyBorder="1" applyAlignment="1">
      <alignment vertical="center"/>
    </xf>
    <xf numFmtId="43" fontId="14" fillId="14" borderId="30" xfId="12" applyNumberFormat="1" applyFont="1" applyFill="1" applyBorder="1" applyAlignment="1">
      <alignment vertical="center"/>
    </xf>
    <xf numFmtId="43" fontId="15" fillId="14" borderId="31" xfId="12" applyNumberFormat="1" applyFont="1" applyFill="1" applyBorder="1" applyAlignment="1">
      <alignment vertical="center"/>
    </xf>
    <xf numFmtId="43" fontId="15" fillId="14" borderId="32" xfId="12" applyNumberFormat="1" applyFont="1" applyFill="1" applyBorder="1" applyAlignment="1">
      <alignment vertical="center"/>
    </xf>
    <xf numFmtId="43" fontId="14" fillId="14" borderId="33" xfId="12" applyNumberFormat="1" applyFont="1" applyFill="1" applyBorder="1" applyAlignment="1">
      <alignment vertical="center"/>
    </xf>
    <xf numFmtId="43" fontId="17" fillId="0" borderId="35" xfId="12" applyNumberFormat="1" applyFont="1" applyBorder="1" applyAlignment="1">
      <alignment vertical="center"/>
    </xf>
    <xf numFmtId="43" fontId="18" fillId="0" borderId="5" xfId="12" applyNumberFormat="1" applyFont="1" applyBorder="1" applyAlignment="1">
      <alignment vertical="center"/>
    </xf>
    <xf numFmtId="43" fontId="11" fillId="0" borderId="36" xfId="12" applyNumberFormat="1" applyFont="1" applyBorder="1" applyAlignment="1">
      <alignment vertical="center"/>
    </xf>
    <xf numFmtId="43" fontId="17" fillId="0" borderId="37" xfId="12" applyNumberFormat="1" applyFont="1" applyBorder="1" applyAlignment="1">
      <alignment vertical="center"/>
    </xf>
    <xf numFmtId="43" fontId="11" fillId="0" borderId="24" xfId="12" applyNumberFormat="1" applyFont="1" applyBorder="1" applyAlignment="1">
      <alignment vertical="center"/>
    </xf>
    <xf numFmtId="43" fontId="17" fillId="0" borderId="15" xfId="12" applyNumberFormat="1" applyFont="1" applyBorder="1" applyAlignment="1">
      <alignment vertical="center"/>
    </xf>
    <xf numFmtId="43" fontId="11" fillId="0" borderId="5" xfId="12" applyNumberFormat="1" applyFont="1" applyBorder="1" applyAlignment="1">
      <alignment vertical="center"/>
    </xf>
    <xf numFmtId="43" fontId="17" fillId="15" borderId="35" xfId="12" applyNumberFormat="1" applyFont="1" applyFill="1" applyBorder="1" applyAlignment="1">
      <alignment vertical="center"/>
    </xf>
    <xf numFmtId="43" fontId="20" fillId="15" borderId="5" xfId="12" applyNumberFormat="1" applyFont="1" applyFill="1" applyBorder="1" applyAlignment="1">
      <alignment vertical="center"/>
    </xf>
    <xf numFmtId="43" fontId="20" fillId="15" borderId="36" xfId="12" applyNumberFormat="1" applyFont="1" applyFill="1" applyBorder="1" applyAlignment="1">
      <alignment vertical="center"/>
    </xf>
    <xf numFmtId="43" fontId="17" fillId="15" borderId="37" xfId="12" applyNumberFormat="1" applyFont="1" applyFill="1" applyBorder="1" applyAlignment="1">
      <alignment vertical="center"/>
    </xf>
    <xf numFmtId="43" fontId="20" fillId="15" borderId="24" xfId="12" applyNumberFormat="1" applyFont="1" applyFill="1" applyBorder="1" applyAlignment="1">
      <alignment vertical="center"/>
    </xf>
    <xf numFmtId="43" fontId="17" fillId="15" borderId="15" xfId="12" applyNumberFormat="1" applyFont="1" applyFill="1" applyBorder="1" applyAlignment="1">
      <alignment vertical="center"/>
    </xf>
    <xf numFmtId="43" fontId="17" fillId="5" borderId="35" xfId="12" applyNumberFormat="1" applyFont="1" applyFill="1" applyBorder="1" applyAlignment="1">
      <alignment vertical="center"/>
    </xf>
    <xf numFmtId="43" fontId="18" fillId="5" borderId="5" xfId="12" applyNumberFormat="1" applyFont="1" applyFill="1" applyBorder="1" applyAlignment="1">
      <alignment vertical="center"/>
    </xf>
    <xf numFmtId="43" fontId="18" fillId="5" borderId="36" xfId="12" applyNumberFormat="1" applyFont="1" applyFill="1" applyBorder="1" applyAlignment="1">
      <alignment vertical="center"/>
    </xf>
    <xf numFmtId="43" fontId="17" fillId="5" borderId="37" xfId="12" applyNumberFormat="1" applyFont="1" applyFill="1" applyBorder="1" applyAlignment="1">
      <alignment vertical="center"/>
    </xf>
    <xf numFmtId="43" fontId="18" fillId="5" borderId="24" xfId="12" applyNumberFormat="1" applyFont="1" applyFill="1" applyBorder="1" applyAlignment="1">
      <alignment vertical="center"/>
    </xf>
    <xf numFmtId="43" fontId="17" fillId="5" borderId="15" xfId="12" applyNumberFormat="1" applyFont="1" applyFill="1" applyBorder="1" applyAlignment="1">
      <alignment vertical="center"/>
    </xf>
    <xf numFmtId="43" fontId="17" fillId="2" borderId="35" xfId="12" applyNumberFormat="1" applyFont="1" applyFill="1" applyBorder="1" applyAlignment="1">
      <alignment vertical="center"/>
    </xf>
    <xf numFmtId="43" fontId="18" fillId="2" borderId="5" xfId="12" applyNumberFormat="1" applyFont="1" applyFill="1" applyBorder="1" applyAlignment="1">
      <alignment vertical="center"/>
    </xf>
    <xf numFmtId="43" fontId="17" fillId="2" borderId="37" xfId="12" applyNumberFormat="1" applyFont="1" applyFill="1" applyBorder="1" applyAlignment="1">
      <alignment vertical="center"/>
    </xf>
    <xf numFmtId="43" fontId="18" fillId="6" borderId="0" xfId="12" applyNumberFormat="1" applyFont="1" applyFill="1" applyAlignment="1">
      <alignment vertical="center"/>
    </xf>
    <xf numFmtId="43" fontId="0" fillId="0" borderId="0" xfId="12" applyNumberFormat="1" applyFont="1" applyAlignment="1">
      <alignment vertical="center"/>
    </xf>
    <xf numFmtId="43" fontId="20" fillId="3" borderId="0" xfId="13" applyNumberFormat="1" applyFont="1" applyFill="1" applyAlignment="1">
      <alignment vertical="center"/>
    </xf>
    <xf numFmtId="43" fontId="14" fillId="14" borderId="27" xfId="14" applyNumberFormat="1" applyFont="1" applyFill="1" applyBorder="1" applyAlignment="1">
      <alignment vertical="center"/>
    </xf>
    <xf numFmtId="43" fontId="15" fillId="14" borderId="28" xfId="14" applyNumberFormat="1" applyFont="1" applyFill="1" applyBorder="1" applyAlignment="1">
      <alignment vertical="center"/>
    </xf>
    <xf numFmtId="43" fontId="15" fillId="14" borderId="29" xfId="14" applyNumberFormat="1" applyFont="1" applyFill="1" applyBorder="1" applyAlignment="1">
      <alignment vertical="center"/>
    </xf>
    <xf numFmtId="43" fontId="14" fillId="14" borderId="30" xfId="14" applyNumberFormat="1" applyFont="1" applyFill="1" applyBorder="1" applyAlignment="1">
      <alignment vertical="center"/>
    </xf>
    <xf numFmtId="43" fontId="15" fillId="14" borderId="31" xfId="14" applyNumberFormat="1" applyFont="1" applyFill="1" applyBorder="1" applyAlignment="1">
      <alignment vertical="center"/>
    </xf>
    <xf numFmtId="43" fontId="15" fillId="14" borderId="32" xfId="14" applyNumberFormat="1" applyFont="1" applyFill="1" applyBorder="1" applyAlignment="1">
      <alignment vertical="center"/>
    </xf>
    <xf numFmtId="43" fontId="14" fillId="14" borderId="33" xfId="14" applyNumberFormat="1" applyFont="1" applyFill="1" applyBorder="1" applyAlignment="1">
      <alignment vertical="center"/>
    </xf>
    <xf numFmtId="43" fontId="17" fillId="0" borderId="35" xfId="14" applyNumberFormat="1" applyFont="1" applyBorder="1" applyAlignment="1">
      <alignment vertical="center"/>
    </xf>
    <xf numFmtId="43" fontId="18" fillId="0" borderId="5" xfId="14" applyNumberFormat="1" applyFont="1" applyBorder="1" applyAlignment="1">
      <alignment vertical="center"/>
    </xf>
    <xf numFmtId="43" fontId="18" fillId="0" borderId="36" xfId="14" applyNumberFormat="1" applyFont="1" applyBorder="1" applyAlignment="1">
      <alignment vertical="center"/>
    </xf>
    <xf numFmtId="43" fontId="17" fillId="0" borderId="37" xfId="14" applyNumberFormat="1" applyFont="1" applyBorder="1" applyAlignment="1">
      <alignment vertical="center"/>
    </xf>
    <xf numFmtId="43" fontId="18" fillId="0" borderId="24" xfId="14" applyNumberFormat="1" applyFont="1" applyBorder="1" applyAlignment="1">
      <alignment vertical="center"/>
    </xf>
    <xf numFmtId="43" fontId="17" fillId="0" borderId="15" xfId="14" applyNumberFormat="1" applyFont="1" applyBorder="1" applyAlignment="1">
      <alignment vertical="center"/>
    </xf>
    <xf numFmtId="43" fontId="17" fillId="15" borderId="35" xfId="14" applyNumberFormat="1" applyFont="1" applyFill="1" applyBorder="1" applyAlignment="1">
      <alignment vertical="center"/>
    </xf>
    <xf numFmtId="43" fontId="20" fillId="15" borderId="5" xfId="14" applyNumberFormat="1" applyFont="1" applyFill="1" applyBorder="1" applyAlignment="1">
      <alignment vertical="center"/>
    </xf>
    <xf numFmtId="43" fontId="20" fillId="15" borderId="36" xfId="14" applyNumberFormat="1" applyFont="1" applyFill="1" applyBorder="1" applyAlignment="1">
      <alignment vertical="center"/>
    </xf>
    <xf numFmtId="43" fontId="17" fillId="15" borderId="37" xfId="14" applyNumberFormat="1" applyFont="1" applyFill="1" applyBorder="1" applyAlignment="1">
      <alignment vertical="center"/>
    </xf>
    <xf numFmtId="43" fontId="20" fillId="15" borderId="24" xfId="14" applyNumberFormat="1" applyFont="1" applyFill="1" applyBorder="1" applyAlignment="1">
      <alignment vertical="center"/>
    </xf>
    <xf numFmtId="43" fontId="17" fillId="15" borderId="15" xfId="14" applyNumberFormat="1" applyFont="1" applyFill="1" applyBorder="1" applyAlignment="1">
      <alignment vertical="center"/>
    </xf>
    <xf numFmtId="43" fontId="11" fillId="0" borderId="5" xfId="14" applyNumberFormat="1" applyFont="1" applyBorder="1" applyAlignment="1">
      <alignment vertical="center"/>
    </xf>
    <xf numFmtId="43" fontId="11" fillId="0" borderId="36" xfId="14" applyNumberFormat="1" applyFont="1" applyBorder="1" applyAlignment="1">
      <alignment vertical="center"/>
    </xf>
    <xf numFmtId="43" fontId="11" fillId="0" borderId="24" xfId="14" applyNumberFormat="1" applyFont="1" applyBorder="1" applyAlignment="1">
      <alignment vertical="center"/>
    </xf>
    <xf numFmtId="43" fontId="17" fillId="5" borderId="35" xfId="14" applyNumberFormat="1" applyFont="1" applyFill="1" applyBorder="1" applyAlignment="1">
      <alignment vertical="center"/>
    </xf>
    <xf numFmtId="43" fontId="18" fillId="5" borderId="5" xfId="14" applyNumberFormat="1" applyFont="1" applyFill="1" applyBorder="1" applyAlignment="1">
      <alignment vertical="center"/>
    </xf>
    <xf numFmtId="43" fontId="17" fillId="5" borderId="37" xfId="14" applyNumberFormat="1" applyFont="1" applyFill="1" applyBorder="1" applyAlignment="1">
      <alignment vertical="center"/>
    </xf>
    <xf numFmtId="43" fontId="17" fillId="5" borderId="15" xfId="14" applyNumberFormat="1" applyFont="1" applyFill="1" applyBorder="1" applyAlignment="1">
      <alignment vertical="center"/>
    </xf>
    <xf numFmtId="43" fontId="17" fillId="2" borderId="35" xfId="14" applyNumberFormat="1" applyFont="1" applyFill="1" applyBorder="1" applyAlignment="1">
      <alignment vertical="center"/>
    </xf>
    <xf numFmtId="43" fontId="18" fillId="2" borderId="5" xfId="14" applyNumberFormat="1" applyFont="1" applyFill="1" applyBorder="1" applyAlignment="1">
      <alignment vertical="center"/>
    </xf>
    <xf numFmtId="43" fontId="17" fillId="2" borderId="37" xfId="14" applyNumberFormat="1" applyFont="1" applyFill="1" applyBorder="1" applyAlignment="1">
      <alignment vertical="center"/>
    </xf>
    <xf numFmtId="43" fontId="18" fillId="5" borderId="36" xfId="14" applyNumberFormat="1" applyFont="1" applyFill="1" applyBorder="1" applyAlignment="1">
      <alignment vertical="center"/>
    </xf>
    <xf numFmtId="43" fontId="18" fillId="5" borderId="24" xfId="14" applyNumberFormat="1" applyFont="1" applyFill="1" applyBorder="1" applyAlignment="1">
      <alignment vertical="center"/>
    </xf>
    <xf numFmtId="43" fontId="18" fillId="6" borderId="0" xfId="14" applyNumberFormat="1" applyFont="1" applyFill="1" applyAlignment="1">
      <alignment vertical="center"/>
    </xf>
    <xf numFmtId="43" fontId="18" fillId="2" borderId="36" xfId="14" applyNumberFormat="1" applyFont="1" applyFill="1" applyBorder="1" applyAlignment="1">
      <alignment vertical="center"/>
    </xf>
    <xf numFmtId="43" fontId="18" fillId="2" borderId="24" xfId="14" applyNumberFormat="1" applyFont="1" applyFill="1" applyBorder="1" applyAlignment="1">
      <alignment vertical="center"/>
    </xf>
    <xf numFmtId="43" fontId="0" fillId="0" borderId="0" xfId="14" applyNumberFormat="1" applyFont="1" applyAlignment="1">
      <alignment vertical="center"/>
    </xf>
    <xf numFmtId="43" fontId="20" fillId="3" borderId="0" xfId="15" applyNumberFormat="1" applyFont="1" applyFill="1" applyAlignment="1">
      <alignment vertical="center"/>
    </xf>
    <xf numFmtId="43" fontId="14" fillId="14" borderId="27" xfId="16" applyNumberFormat="1" applyFont="1" applyFill="1" applyBorder="1" applyAlignment="1">
      <alignment vertical="center"/>
    </xf>
    <xf numFmtId="43" fontId="15" fillId="14" borderId="28" xfId="16" applyNumberFormat="1" applyFont="1" applyFill="1" applyBorder="1" applyAlignment="1">
      <alignment vertical="center"/>
    </xf>
    <xf numFmtId="43" fontId="15" fillId="14" borderId="29" xfId="16" applyNumberFormat="1" applyFont="1" applyFill="1" applyBorder="1" applyAlignment="1">
      <alignment vertical="center"/>
    </xf>
    <xf numFmtId="43" fontId="14" fillId="14" borderId="30" xfId="16" applyNumberFormat="1" applyFont="1" applyFill="1" applyBorder="1" applyAlignment="1">
      <alignment vertical="center"/>
    </xf>
    <xf numFmtId="43" fontId="15" fillId="14" borderId="31" xfId="16" applyNumberFormat="1" applyFont="1" applyFill="1" applyBorder="1" applyAlignment="1">
      <alignment vertical="center"/>
    </xf>
    <xf numFmtId="43" fontId="15" fillId="14" borderId="32" xfId="16" applyNumberFormat="1" applyFont="1" applyFill="1" applyBorder="1" applyAlignment="1">
      <alignment vertical="center"/>
    </xf>
    <xf numFmtId="43" fontId="14" fillId="14" borderId="33" xfId="16" applyNumberFormat="1" applyFont="1" applyFill="1" applyBorder="1" applyAlignment="1">
      <alignment vertical="center"/>
    </xf>
    <xf numFmtId="43" fontId="17" fillId="0" borderId="35" xfId="16" applyNumberFormat="1" applyFont="1" applyBorder="1" applyAlignment="1">
      <alignment vertical="center"/>
    </xf>
    <xf numFmtId="43" fontId="18" fillId="0" borderId="5" xfId="16" applyNumberFormat="1" applyFont="1" applyBorder="1" applyAlignment="1">
      <alignment vertical="center"/>
    </xf>
    <xf numFmtId="43" fontId="18" fillId="0" borderId="36" xfId="16" applyNumberFormat="1" applyFont="1" applyBorder="1"/>
    <xf numFmtId="43" fontId="17" fillId="0" borderId="37" xfId="16" applyNumberFormat="1" applyFont="1" applyBorder="1" applyAlignment="1">
      <alignment vertical="center"/>
    </xf>
    <xf numFmtId="43" fontId="11" fillId="0" borderId="24" xfId="16" applyNumberFormat="1" applyFont="1" applyBorder="1"/>
    <xf numFmtId="43" fontId="17" fillId="0" borderId="15" xfId="16" applyNumberFormat="1" applyFont="1" applyBorder="1" applyAlignment="1">
      <alignment vertical="center"/>
    </xf>
    <xf numFmtId="43" fontId="11" fillId="0" borderId="5" xfId="16" applyNumberFormat="1" applyFont="1" applyBorder="1"/>
    <xf numFmtId="43" fontId="11" fillId="0" borderId="36" xfId="16" applyNumberFormat="1" applyFont="1" applyBorder="1"/>
    <xf numFmtId="43" fontId="11" fillId="0" borderId="36" xfId="16" applyNumberFormat="1" applyFont="1" applyBorder="1" applyAlignment="1">
      <alignment vertical="center"/>
    </xf>
    <xf numFmtId="43" fontId="11" fillId="0" borderId="24" xfId="16" applyNumberFormat="1" applyFont="1" applyBorder="1" applyAlignment="1">
      <alignment vertical="center"/>
    </xf>
    <xf numFmtId="43" fontId="11" fillId="0" borderId="5" xfId="16" applyNumberFormat="1" applyFont="1" applyBorder="1" applyAlignment="1">
      <alignment vertical="center"/>
    </xf>
    <xf numFmtId="43" fontId="17" fillId="15" borderId="35" xfId="16" applyNumberFormat="1" applyFont="1" applyFill="1" applyBorder="1" applyAlignment="1">
      <alignment vertical="center"/>
    </xf>
    <xf numFmtId="43" fontId="20" fillId="15" borderId="5" xfId="16" applyNumberFormat="1" applyFont="1" applyFill="1" applyBorder="1" applyAlignment="1">
      <alignment vertical="center"/>
    </xf>
    <xf numFmtId="43" fontId="20" fillId="15" borderId="36" xfId="16" applyNumberFormat="1" applyFont="1" applyFill="1" applyBorder="1" applyAlignment="1">
      <alignment vertical="center"/>
    </xf>
    <xf numFmtId="43" fontId="17" fillId="15" borderId="37" xfId="16" applyNumberFormat="1" applyFont="1" applyFill="1" applyBorder="1" applyAlignment="1">
      <alignment vertical="center"/>
    </xf>
    <xf numFmtId="43" fontId="20" fillId="15" borderId="24" xfId="16" applyNumberFormat="1" applyFont="1" applyFill="1" applyBorder="1" applyAlignment="1">
      <alignment vertical="center"/>
    </xf>
    <xf numFmtId="43" fontId="17" fillId="15" borderId="15" xfId="16" applyNumberFormat="1" applyFont="1" applyFill="1" applyBorder="1" applyAlignment="1">
      <alignment vertical="center"/>
    </xf>
    <xf numFmtId="43" fontId="17" fillId="5" borderId="35" xfId="16" applyNumberFormat="1" applyFont="1" applyFill="1" applyBorder="1" applyAlignment="1">
      <alignment vertical="center"/>
    </xf>
    <xf numFmtId="43" fontId="18" fillId="5" borderId="5" xfId="16" applyNumberFormat="1" applyFont="1" applyFill="1" applyBorder="1" applyAlignment="1">
      <alignment vertical="center"/>
    </xf>
    <xf numFmtId="43" fontId="18" fillId="5" borderId="36" xfId="16" applyNumberFormat="1" applyFont="1" applyFill="1" applyBorder="1"/>
    <xf numFmtId="43" fontId="17" fillId="5" borderId="37" xfId="16" applyNumberFormat="1" applyFont="1" applyFill="1" applyBorder="1" applyAlignment="1">
      <alignment vertical="center"/>
    </xf>
    <xf numFmtId="43" fontId="18" fillId="5" borderId="24" xfId="16" applyNumberFormat="1" applyFont="1" applyFill="1" applyBorder="1"/>
    <xf numFmtId="43" fontId="17" fillId="5" borderId="15" xfId="16" applyNumberFormat="1" applyFont="1" applyFill="1" applyBorder="1" applyAlignment="1">
      <alignment vertical="center"/>
    </xf>
    <xf numFmtId="43" fontId="18" fillId="5" borderId="5" xfId="16" applyNumberFormat="1" applyFont="1" applyFill="1" applyBorder="1"/>
    <xf numFmtId="43" fontId="17" fillId="2" borderId="35" xfId="16" applyNumberFormat="1" applyFont="1" applyFill="1" applyBorder="1" applyAlignment="1">
      <alignment vertical="center"/>
    </xf>
    <xf numFmtId="43" fontId="18" fillId="2" borderId="5" xfId="16" applyNumberFormat="1" applyFont="1" applyFill="1" applyBorder="1" applyAlignment="1">
      <alignment vertical="center"/>
    </xf>
    <xf numFmtId="43" fontId="17" fillId="2" borderId="37" xfId="16" applyNumberFormat="1" applyFont="1" applyFill="1" applyBorder="1" applyAlignment="1">
      <alignment vertical="center"/>
    </xf>
    <xf numFmtId="43" fontId="18" fillId="5" borderId="36" xfId="16" applyNumberFormat="1" applyFont="1" applyFill="1" applyBorder="1" applyAlignment="1">
      <alignment vertical="center"/>
    </xf>
    <xf numFmtId="43" fontId="18" fillId="5" borderId="24" xfId="16" applyNumberFormat="1" applyFont="1" applyFill="1" applyBorder="1" applyAlignment="1">
      <alignment vertical="center"/>
    </xf>
    <xf numFmtId="43" fontId="18" fillId="6" borderId="0" xfId="16" applyNumberFormat="1" applyFont="1" applyFill="1" applyAlignment="1">
      <alignment vertical="center"/>
    </xf>
    <xf numFmtId="43" fontId="0" fillId="0" borderId="0" xfId="16" applyNumberFormat="1" applyFont="1" applyAlignment="1">
      <alignment vertical="center"/>
    </xf>
    <xf numFmtId="43" fontId="18" fillId="0" borderId="5" xfId="16" applyNumberFormat="1" applyFont="1" applyBorder="1"/>
    <xf numFmtId="43" fontId="20" fillId="3" borderId="0" xfId="17" applyNumberFormat="1" applyFont="1" applyFill="1" applyAlignment="1">
      <alignment vertical="center"/>
    </xf>
    <xf numFmtId="43" fontId="14" fillId="14" borderId="27" xfId="18" applyNumberFormat="1" applyFont="1" applyFill="1" applyBorder="1" applyAlignment="1">
      <alignment vertical="center"/>
    </xf>
    <xf numFmtId="43" fontId="15" fillId="14" borderId="28" xfId="18" applyNumberFormat="1" applyFont="1" applyFill="1" applyBorder="1" applyAlignment="1">
      <alignment vertical="center"/>
    </xf>
    <xf numFmtId="43" fontId="15" fillId="14" borderId="29" xfId="18" applyNumberFormat="1" applyFont="1" applyFill="1" applyBorder="1" applyAlignment="1">
      <alignment vertical="center"/>
    </xf>
    <xf numFmtId="43" fontId="14" fillId="14" borderId="30" xfId="18" applyNumberFormat="1" applyFont="1" applyFill="1" applyBorder="1" applyAlignment="1">
      <alignment vertical="center"/>
    </xf>
    <xf numFmtId="43" fontId="15" fillId="14" borderId="31" xfId="18" applyNumberFormat="1" applyFont="1" applyFill="1" applyBorder="1" applyAlignment="1">
      <alignment vertical="center"/>
    </xf>
    <xf numFmtId="43" fontId="15" fillId="14" borderId="32" xfId="18" applyNumberFormat="1" applyFont="1" applyFill="1" applyBorder="1" applyAlignment="1">
      <alignment vertical="center"/>
    </xf>
    <xf numFmtId="43" fontId="14" fillId="14" borderId="33" xfId="18" applyNumberFormat="1" applyFont="1" applyFill="1" applyBorder="1" applyAlignment="1">
      <alignment vertical="center"/>
    </xf>
    <xf numFmtId="43" fontId="17" fillId="0" borderId="35" xfId="18" applyNumberFormat="1" applyFont="1" applyBorder="1" applyAlignment="1">
      <alignment vertical="center"/>
    </xf>
    <xf numFmtId="43" fontId="18" fillId="0" borderId="5" xfId="18" applyNumberFormat="1" applyFont="1" applyBorder="1" applyAlignment="1">
      <alignment vertical="center"/>
    </xf>
    <xf numFmtId="43" fontId="18" fillId="0" borderId="36" xfId="18" applyNumberFormat="1" applyFont="1" applyBorder="1"/>
    <xf numFmtId="43" fontId="17" fillId="0" borderId="37" xfId="18" applyNumberFormat="1" applyFont="1" applyBorder="1" applyAlignment="1">
      <alignment vertical="center"/>
    </xf>
    <xf numFmtId="43" fontId="18" fillId="0" borderId="24" xfId="18" applyNumberFormat="1" applyFont="1" applyBorder="1"/>
    <xf numFmtId="43" fontId="17" fillId="0" borderId="15" xfId="18" applyNumberFormat="1" applyFont="1" applyBorder="1" applyAlignment="1">
      <alignment vertical="center"/>
    </xf>
    <xf numFmtId="43" fontId="18" fillId="0" borderId="5" xfId="18" applyNumberFormat="1" applyFont="1" applyBorder="1"/>
    <xf numFmtId="43" fontId="11" fillId="0" borderId="36" xfId="18" applyNumberFormat="1" applyFont="1" applyBorder="1"/>
    <xf numFmtId="43" fontId="11" fillId="0" borderId="24" xfId="18" applyNumberFormat="1" applyFont="1" applyBorder="1"/>
    <xf numFmtId="43" fontId="11" fillId="0" borderId="5" xfId="18" applyNumberFormat="1" applyFont="1" applyBorder="1"/>
    <xf numFmtId="43" fontId="17" fillId="15" borderId="35" xfId="18" applyNumberFormat="1" applyFont="1" applyFill="1" applyBorder="1" applyAlignment="1">
      <alignment vertical="center"/>
    </xf>
    <xf numFmtId="43" fontId="20" fillId="15" borderId="5" xfId="18" applyNumberFormat="1" applyFont="1" applyFill="1" applyBorder="1" applyAlignment="1">
      <alignment vertical="center"/>
    </xf>
    <xf numFmtId="43" fontId="20" fillId="15" borderId="36" xfId="18" applyNumberFormat="1" applyFont="1" applyFill="1" applyBorder="1" applyAlignment="1">
      <alignment vertical="center"/>
    </xf>
    <xf numFmtId="43" fontId="17" fillId="15" borderId="37" xfId="18" applyNumberFormat="1" applyFont="1" applyFill="1" applyBorder="1" applyAlignment="1">
      <alignment vertical="center"/>
    </xf>
    <xf numFmtId="43" fontId="20" fillId="15" borderId="24" xfId="18" applyNumberFormat="1" applyFont="1" applyFill="1" applyBorder="1" applyAlignment="1">
      <alignment vertical="center"/>
    </xf>
    <xf numFmtId="43" fontId="17" fillId="15" borderId="15" xfId="18" applyNumberFormat="1" applyFont="1" applyFill="1" applyBorder="1" applyAlignment="1">
      <alignment vertical="center"/>
    </xf>
    <xf numFmtId="43" fontId="11" fillId="0" borderId="36" xfId="18" applyNumberFormat="1" applyFont="1" applyBorder="1" applyAlignment="1">
      <alignment vertical="center"/>
    </xf>
    <xf numFmtId="43" fontId="11" fillId="0" borderId="24" xfId="18" applyNumberFormat="1" applyFont="1" applyBorder="1" applyAlignment="1">
      <alignment vertical="center"/>
    </xf>
    <xf numFmtId="43" fontId="11" fillId="0" borderId="5" xfId="18" applyNumberFormat="1" applyFont="1" applyBorder="1" applyAlignment="1">
      <alignment vertical="center"/>
    </xf>
    <xf numFmtId="43" fontId="17" fillId="5" borderId="35" xfId="18" applyNumberFormat="1" applyFont="1" applyFill="1" applyBorder="1" applyAlignment="1">
      <alignment vertical="center"/>
    </xf>
    <xf numFmtId="43" fontId="18" fillId="5" borderId="5" xfId="18" applyNumberFormat="1" applyFont="1" applyFill="1" applyBorder="1" applyAlignment="1">
      <alignment vertical="center"/>
    </xf>
    <xf numFmtId="43" fontId="18" fillId="5" borderId="36" xfId="18" applyNumberFormat="1" applyFont="1" applyFill="1" applyBorder="1"/>
    <xf numFmtId="43" fontId="17" fillId="5" borderId="37" xfId="18" applyNumberFormat="1" applyFont="1" applyFill="1" applyBorder="1" applyAlignment="1">
      <alignment vertical="center"/>
    </xf>
    <xf numFmtId="43" fontId="18" fillId="5" borderId="24" xfId="18" applyNumberFormat="1" applyFont="1" applyFill="1" applyBorder="1"/>
    <xf numFmtId="43" fontId="17" fillId="5" borderId="15" xfId="18" applyNumberFormat="1" applyFont="1" applyFill="1" applyBorder="1" applyAlignment="1">
      <alignment vertical="center"/>
    </xf>
    <xf numFmtId="43" fontId="18" fillId="5" borderId="5" xfId="18" applyNumberFormat="1" applyFont="1" applyFill="1" applyBorder="1"/>
    <xf numFmtId="43" fontId="17" fillId="2" borderId="35" xfId="18" applyNumberFormat="1" applyFont="1" applyFill="1" applyBorder="1" applyAlignment="1">
      <alignment vertical="center"/>
    </xf>
    <xf numFmtId="43" fontId="18" fillId="2" borderId="5" xfId="18" applyNumberFormat="1" applyFont="1" applyFill="1" applyBorder="1" applyAlignment="1">
      <alignment vertical="center"/>
    </xf>
    <xf numFmtId="43" fontId="17" fillId="2" borderId="37" xfId="18" applyNumberFormat="1" applyFont="1" applyFill="1" applyBorder="1" applyAlignment="1">
      <alignment vertical="center"/>
    </xf>
    <xf numFmtId="43" fontId="18" fillId="6" borderId="0" xfId="18" applyNumberFormat="1" applyFont="1" applyFill="1" applyAlignment="1">
      <alignment vertical="center"/>
    </xf>
    <xf numFmtId="43" fontId="0" fillId="0" borderId="0" xfId="18" applyNumberFormat="1" applyFont="1" applyAlignment="1">
      <alignment vertical="center"/>
    </xf>
    <xf numFmtId="43" fontId="20" fillId="3" borderId="0" xfId="19" applyNumberFormat="1" applyFont="1" applyFill="1" applyAlignment="1">
      <alignment vertical="center"/>
    </xf>
    <xf numFmtId="43" fontId="14" fillId="14" borderId="27" xfId="20" applyNumberFormat="1" applyFont="1" applyFill="1" applyBorder="1" applyAlignment="1">
      <alignment vertical="center"/>
    </xf>
    <xf numFmtId="43" fontId="15" fillId="14" borderId="28" xfId="20" applyNumberFormat="1" applyFont="1" applyFill="1" applyBorder="1" applyAlignment="1">
      <alignment vertical="center"/>
    </xf>
    <xf numFmtId="43" fontId="15" fillId="14" borderId="29" xfId="20" applyNumberFormat="1" applyFont="1" applyFill="1" applyBorder="1" applyAlignment="1">
      <alignment vertical="center"/>
    </xf>
    <xf numFmtId="43" fontId="14" fillId="14" borderId="30" xfId="20" applyNumberFormat="1" applyFont="1" applyFill="1" applyBorder="1" applyAlignment="1">
      <alignment vertical="center"/>
    </xf>
    <xf numFmtId="43" fontId="15" fillId="14" borderId="31" xfId="20" applyNumberFormat="1" applyFont="1" applyFill="1" applyBorder="1" applyAlignment="1">
      <alignment vertical="center"/>
    </xf>
    <xf numFmtId="43" fontId="15" fillId="14" borderId="32" xfId="20" applyNumberFormat="1" applyFont="1" applyFill="1" applyBorder="1" applyAlignment="1">
      <alignment vertical="center"/>
    </xf>
    <xf numFmtId="43" fontId="14" fillId="14" borderId="33" xfId="20" applyNumberFormat="1" applyFont="1" applyFill="1" applyBorder="1" applyAlignment="1">
      <alignment vertical="center"/>
    </xf>
    <xf numFmtId="43" fontId="17" fillId="0" borderId="35" xfId="20" applyNumberFormat="1" applyFont="1" applyBorder="1" applyAlignment="1">
      <alignment vertical="center"/>
    </xf>
    <xf numFmtId="43" fontId="18" fillId="0" borderId="5" xfId="20" applyNumberFormat="1" applyFont="1" applyBorder="1" applyAlignment="1">
      <alignment vertical="center"/>
    </xf>
    <xf numFmtId="43" fontId="11" fillId="0" borderId="36" xfId="20" applyNumberFormat="1" applyFont="1" applyBorder="1" applyAlignment="1">
      <alignment vertical="center"/>
    </xf>
    <xf numFmtId="43" fontId="17" fillId="0" borderId="37" xfId="20" applyNumberFormat="1" applyFont="1" applyBorder="1" applyAlignment="1">
      <alignment vertical="center"/>
    </xf>
    <xf numFmtId="43" fontId="11" fillId="0" borderId="24" xfId="20" applyNumberFormat="1" applyFont="1" applyBorder="1" applyAlignment="1">
      <alignment vertical="center"/>
    </xf>
    <xf numFmtId="43" fontId="17" fillId="0" borderId="15" xfId="20" applyNumberFormat="1" applyFont="1" applyBorder="1" applyAlignment="1">
      <alignment vertical="center"/>
    </xf>
    <xf numFmtId="43" fontId="18" fillId="2" borderId="5" xfId="20" applyNumberFormat="1" applyFont="1" applyFill="1" applyBorder="1" applyAlignment="1">
      <alignment vertical="center"/>
    </xf>
    <xf numFmtId="43" fontId="11" fillId="0" borderId="5" xfId="20" applyNumberFormat="1" applyFont="1" applyBorder="1" applyAlignment="1">
      <alignment vertical="center"/>
    </xf>
    <xf numFmtId="43" fontId="17" fillId="15" borderId="35" xfId="20" applyNumberFormat="1" applyFont="1" applyFill="1" applyBorder="1" applyAlignment="1">
      <alignment vertical="center"/>
    </xf>
    <xf numFmtId="43" fontId="20" fillId="15" borderId="5" xfId="20" applyNumberFormat="1" applyFont="1" applyFill="1" applyBorder="1" applyAlignment="1">
      <alignment vertical="center"/>
    </xf>
    <xf numFmtId="43" fontId="20" fillId="15" borderId="36" xfId="20" applyNumberFormat="1" applyFont="1" applyFill="1" applyBorder="1" applyAlignment="1">
      <alignment vertical="center"/>
    </xf>
    <xf numFmtId="43" fontId="17" fillId="15" borderId="37" xfId="20" applyNumberFormat="1" applyFont="1" applyFill="1" applyBorder="1" applyAlignment="1">
      <alignment vertical="center"/>
    </xf>
    <xf numFmtId="43" fontId="20" fillId="15" borderId="24" xfId="20" applyNumberFormat="1" applyFont="1" applyFill="1" applyBorder="1" applyAlignment="1">
      <alignment vertical="center"/>
    </xf>
    <xf numFmtId="43" fontId="17" fillId="15" borderId="15" xfId="20" applyNumberFormat="1" applyFont="1" applyFill="1" applyBorder="1" applyAlignment="1">
      <alignment vertical="center"/>
    </xf>
    <xf numFmtId="43" fontId="17" fillId="5" borderId="35" xfId="20" applyNumberFormat="1" applyFont="1" applyFill="1" applyBorder="1" applyAlignment="1">
      <alignment vertical="center"/>
    </xf>
    <xf numFmtId="43" fontId="18" fillId="5" borderId="5" xfId="20" applyNumberFormat="1" applyFont="1" applyFill="1" applyBorder="1" applyAlignment="1">
      <alignment vertical="center"/>
    </xf>
    <xf numFmtId="43" fontId="18" fillId="5" borderId="36" xfId="20" applyNumberFormat="1" applyFont="1" applyFill="1" applyBorder="1" applyAlignment="1">
      <alignment vertical="center"/>
    </xf>
    <xf numFmtId="43" fontId="17" fillId="5" borderId="37" xfId="20" applyNumberFormat="1" applyFont="1" applyFill="1" applyBorder="1" applyAlignment="1">
      <alignment vertical="center"/>
    </xf>
    <xf numFmtId="43" fontId="18" fillId="5" borderId="24" xfId="20" applyNumberFormat="1" applyFont="1" applyFill="1" applyBorder="1" applyAlignment="1">
      <alignment vertical="center"/>
    </xf>
    <xf numFmtId="43" fontId="17" fillId="5" borderId="15" xfId="20" applyNumberFormat="1" applyFont="1" applyFill="1" applyBorder="1" applyAlignment="1">
      <alignment vertical="center"/>
    </xf>
    <xf numFmtId="43" fontId="17" fillId="2" borderId="35" xfId="20" applyNumberFormat="1" applyFont="1" applyFill="1" applyBorder="1" applyAlignment="1">
      <alignment vertical="center"/>
    </xf>
    <xf numFmtId="43" fontId="17" fillId="2" borderId="37" xfId="20" applyNumberFormat="1" applyFont="1" applyFill="1" applyBorder="1" applyAlignment="1">
      <alignment vertical="center"/>
    </xf>
    <xf numFmtId="43" fontId="18" fillId="6" borderId="0" xfId="20" applyNumberFormat="1" applyFont="1" applyFill="1" applyAlignment="1">
      <alignment vertical="center"/>
    </xf>
    <xf numFmtId="43" fontId="0" fillId="0" borderId="0" xfId="20" applyNumberFormat="1" applyFont="1" applyAlignment="1">
      <alignment vertical="center"/>
    </xf>
    <xf numFmtId="43" fontId="20" fillId="3" borderId="0" xfId="21" applyNumberFormat="1" applyFont="1" applyFill="1" applyAlignment="1">
      <alignment vertical="center"/>
    </xf>
    <xf numFmtId="43" fontId="14" fillId="14" borderId="27" xfId="22" applyNumberFormat="1" applyFont="1" applyFill="1" applyBorder="1" applyAlignment="1">
      <alignment vertical="center"/>
    </xf>
    <xf numFmtId="43" fontId="15" fillId="14" borderId="28" xfId="22" applyNumberFormat="1" applyFont="1" applyFill="1" applyBorder="1" applyAlignment="1">
      <alignment vertical="center"/>
    </xf>
    <xf numFmtId="43" fontId="15" fillId="14" borderId="29" xfId="22" applyNumberFormat="1" applyFont="1" applyFill="1" applyBorder="1" applyAlignment="1">
      <alignment vertical="center"/>
    </xf>
    <xf numFmtId="43" fontId="14" fillId="14" borderId="30" xfId="22" applyNumberFormat="1" applyFont="1" applyFill="1" applyBorder="1" applyAlignment="1">
      <alignment vertical="center"/>
    </xf>
    <xf numFmtId="43" fontId="15" fillId="14" borderId="31" xfId="22" applyNumberFormat="1" applyFont="1" applyFill="1" applyBorder="1" applyAlignment="1">
      <alignment vertical="center"/>
    </xf>
    <xf numFmtId="43" fontId="15" fillId="14" borderId="32" xfId="22" applyNumberFormat="1" applyFont="1" applyFill="1" applyBorder="1" applyAlignment="1">
      <alignment vertical="center"/>
    </xf>
    <xf numFmtId="43" fontId="14" fillId="14" borderId="33" xfId="22" applyNumberFormat="1" applyFont="1" applyFill="1" applyBorder="1" applyAlignment="1">
      <alignment vertical="center"/>
    </xf>
    <xf numFmtId="43" fontId="17" fillId="0" borderId="35" xfId="22" applyNumberFormat="1" applyFont="1" applyBorder="1" applyAlignment="1">
      <alignment vertical="center"/>
    </xf>
    <xf numFmtId="43" fontId="18" fillId="0" borderId="5" xfId="22" applyNumberFormat="1" applyFont="1" applyBorder="1" applyAlignment="1">
      <alignment vertical="center"/>
    </xf>
    <xf numFmtId="43" fontId="18" fillId="0" borderId="36" xfId="22" applyNumberFormat="1" applyFont="1" applyBorder="1" applyAlignment="1">
      <alignment vertical="center"/>
    </xf>
    <xf numFmtId="43" fontId="17" fillId="0" borderId="37" xfId="22" applyNumberFormat="1" applyFont="1" applyBorder="1" applyAlignment="1">
      <alignment vertical="center"/>
    </xf>
    <xf numFmtId="43" fontId="18" fillId="0" borderId="24" xfId="22" applyNumberFormat="1" applyFont="1" applyBorder="1" applyAlignment="1">
      <alignment vertical="center"/>
    </xf>
    <xf numFmtId="43" fontId="17" fillId="0" borderId="15" xfId="22" applyNumberFormat="1" applyFont="1" applyBorder="1" applyAlignment="1">
      <alignment vertical="center"/>
    </xf>
    <xf numFmtId="43" fontId="18" fillId="2" borderId="36" xfId="22" applyNumberFormat="1" applyFont="1" applyFill="1" applyBorder="1" applyAlignment="1">
      <alignment vertical="center"/>
    </xf>
    <xf numFmtId="43" fontId="18" fillId="2" borderId="24" xfId="22" applyNumberFormat="1" applyFont="1" applyFill="1" applyBorder="1" applyAlignment="1">
      <alignment vertical="center"/>
    </xf>
    <xf numFmtId="43" fontId="18" fillId="2" borderId="5" xfId="22" applyNumberFormat="1" applyFont="1" applyFill="1" applyBorder="1" applyAlignment="1">
      <alignment vertical="center"/>
    </xf>
    <xf numFmtId="43" fontId="11" fillId="0" borderId="5" xfId="22" applyNumberFormat="1" applyFont="1" applyBorder="1" applyAlignment="1">
      <alignment vertical="center"/>
    </xf>
    <xf numFmtId="43" fontId="17" fillId="15" borderId="35" xfId="22" applyNumberFormat="1" applyFont="1" applyFill="1" applyBorder="1" applyAlignment="1">
      <alignment vertical="center"/>
    </xf>
    <xf numFmtId="43" fontId="20" fillId="15" borderId="5" xfId="22" applyNumberFormat="1" applyFont="1" applyFill="1" applyBorder="1" applyAlignment="1">
      <alignment vertical="center"/>
    </xf>
    <xf numFmtId="43" fontId="20" fillId="15" borderId="36" xfId="22" applyNumberFormat="1" applyFont="1" applyFill="1" applyBorder="1" applyAlignment="1">
      <alignment vertical="center"/>
    </xf>
    <xf numFmtId="43" fontId="17" fillId="15" borderId="37" xfId="22" applyNumberFormat="1" applyFont="1" applyFill="1" applyBorder="1" applyAlignment="1">
      <alignment vertical="center"/>
    </xf>
    <xf numFmtId="43" fontId="20" fillId="15" borderId="24" xfId="22" applyNumberFormat="1" applyFont="1" applyFill="1" applyBorder="1" applyAlignment="1">
      <alignment vertical="center"/>
    </xf>
    <xf numFmtId="43" fontId="17" fillId="15" borderId="15" xfId="22" applyNumberFormat="1" applyFont="1" applyFill="1" applyBorder="1" applyAlignment="1">
      <alignment vertical="center"/>
    </xf>
    <xf numFmtId="43" fontId="11" fillId="0" borderId="36" xfId="22" applyNumberFormat="1" applyFont="1" applyBorder="1" applyAlignment="1">
      <alignment vertical="center"/>
    </xf>
    <xf numFmtId="43" fontId="11" fillId="0" borderId="24" xfId="22" applyNumberFormat="1" applyFont="1" applyBorder="1" applyAlignment="1">
      <alignment vertical="center"/>
    </xf>
    <xf numFmtId="43" fontId="17" fillId="5" borderId="35" xfId="22" applyNumberFormat="1" applyFont="1" applyFill="1" applyBorder="1" applyAlignment="1">
      <alignment vertical="center"/>
    </xf>
    <xf numFmtId="43" fontId="18" fillId="5" borderId="5" xfId="22" applyNumberFormat="1" applyFont="1" applyFill="1" applyBorder="1" applyAlignment="1">
      <alignment vertical="center"/>
    </xf>
    <xf numFmtId="43" fontId="18" fillId="5" borderId="36" xfId="22" applyNumberFormat="1" applyFont="1" applyFill="1" applyBorder="1" applyAlignment="1">
      <alignment vertical="center"/>
    </xf>
    <xf numFmtId="43" fontId="17" fillId="5" borderId="37" xfId="22" applyNumberFormat="1" applyFont="1" applyFill="1" applyBorder="1" applyAlignment="1">
      <alignment vertical="center"/>
    </xf>
    <xf numFmtId="43" fontId="18" fillId="5" borderId="24" xfId="22" applyNumberFormat="1" applyFont="1" applyFill="1" applyBorder="1" applyAlignment="1">
      <alignment vertical="center"/>
    </xf>
    <xf numFmtId="43" fontId="17" fillId="5" borderId="15" xfId="22" applyNumberFormat="1" applyFont="1" applyFill="1" applyBorder="1" applyAlignment="1">
      <alignment vertical="center"/>
    </xf>
    <xf numFmtId="43" fontId="17" fillId="2" borderId="35" xfId="22" applyNumberFormat="1" applyFont="1" applyFill="1" applyBorder="1" applyAlignment="1">
      <alignment vertical="center"/>
    </xf>
    <xf numFmtId="43" fontId="17" fillId="2" borderId="37" xfId="22" applyNumberFormat="1" applyFont="1" applyFill="1" applyBorder="1" applyAlignment="1">
      <alignment vertical="center"/>
    </xf>
    <xf numFmtId="43" fontId="29" fillId="0" borderId="5" xfId="22" applyNumberFormat="1" applyFont="1" applyBorder="1" applyAlignment="1">
      <alignment vertical="center"/>
    </xf>
    <xf numFmtId="43" fontId="18" fillId="6" borderId="0" xfId="22" applyNumberFormat="1" applyFont="1" applyFill="1" applyAlignment="1">
      <alignment vertical="center"/>
    </xf>
    <xf numFmtId="43" fontId="0" fillId="0" borderId="0" xfId="22" applyNumberFormat="1" applyFont="1" applyAlignment="1">
      <alignment vertical="center"/>
    </xf>
    <xf numFmtId="43" fontId="20" fillId="3" borderId="0" xfId="23" applyNumberFormat="1" applyFont="1" applyFill="1" applyAlignment="1">
      <alignment vertical="center"/>
    </xf>
    <xf numFmtId="43" fontId="14" fillId="14" borderId="27" xfId="24" applyNumberFormat="1" applyFont="1" applyFill="1" applyBorder="1" applyAlignment="1">
      <alignment vertical="center"/>
    </xf>
    <xf numFmtId="43" fontId="15" fillId="14" borderId="28" xfId="24" applyNumberFormat="1" applyFont="1" applyFill="1" applyBorder="1" applyAlignment="1">
      <alignment vertical="center"/>
    </xf>
    <xf numFmtId="43" fontId="15" fillId="14" borderId="29" xfId="24" applyNumberFormat="1" applyFont="1" applyFill="1" applyBorder="1" applyAlignment="1">
      <alignment vertical="center"/>
    </xf>
    <xf numFmtId="43" fontId="14" fillId="14" borderId="30" xfId="24" applyNumberFormat="1" applyFont="1" applyFill="1" applyBorder="1" applyAlignment="1">
      <alignment vertical="center"/>
    </xf>
    <xf numFmtId="43" fontId="15" fillId="14" borderId="31" xfId="24" applyNumberFormat="1" applyFont="1" applyFill="1" applyBorder="1" applyAlignment="1">
      <alignment vertical="center"/>
    </xf>
    <xf numFmtId="43" fontId="15" fillId="14" borderId="32" xfId="24" applyNumberFormat="1" applyFont="1" applyFill="1" applyBorder="1" applyAlignment="1">
      <alignment vertical="center"/>
    </xf>
    <xf numFmtId="43" fontId="14" fillId="14" borderId="33" xfId="24" applyNumberFormat="1" applyFont="1" applyFill="1" applyBorder="1" applyAlignment="1">
      <alignment vertical="center"/>
    </xf>
    <xf numFmtId="43" fontId="17" fillId="0" borderId="35" xfId="24" applyNumberFormat="1" applyFont="1" applyBorder="1" applyAlignment="1">
      <alignment vertical="center"/>
    </xf>
    <xf numFmtId="43" fontId="18" fillId="0" borderId="5" xfId="24" applyNumberFormat="1" applyFont="1" applyBorder="1" applyAlignment="1">
      <alignment vertical="center"/>
    </xf>
    <xf numFmtId="43" fontId="18" fillId="0" borderId="36" xfId="24" applyNumberFormat="1" applyFont="1" applyBorder="1" applyAlignment="1">
      <alignment vertical="center"/>
    </xf>
    <xf numFmtId="43" fontId="17" fillId="0" borderId="37" xfId="24" applyNumberFormat="1" applyFont="1" applyBorder="1" applyAlignment="1">
      <alignment vertical="center"/>
    </xf>
    <xf numFmtId="43" fontId="18" fillId="0" borderId="24" xfId="24" applyNumberFormat="1" applyFont="1" applyBorder="1" applyAlignment="1">
      <alignment vertical="center"/>
    </xf>
    <xf numFmtId="43" fontId="17" fillId="0" borderId="15" xfId="24" applyNumberFormat="1" applyFont="1" applyBorder="1" applyAlignment="1">
      <alignment vertical="center"/>
    </xf>
    <xf numFmtId="43" fontId="11" fillId="0" borderId="36" xfId="24" applyNumberFormat="1" applyFont="1" applyBorder="1" applyAlignment="1">
      <alignment vertical="center"/>
    </xf>
    <xf numFmtId="43" fontId="11" fillId="0" borderId="24" xfId="24" applyNumberFormat="1" applyFont="1" applyBorder="1" applyAlignment="1">
      <alignment vertical="center"/>
    </xf>
    <xf numFmtId="43" fontId="11" fillId="0" borderId="5" xfId="24" applyNumberFormat="1" applyFont="1" applyBorder="1" applyAlignment="1">
      <alignment vertical="center"/>
    </xf>
    <xf numFmtId="43" fontId="17" fillId="15" borderId="35" xfId="24" applyNumberFormat="1" applyFont="1" applyFill="1" applyBorder="1" applyAlignment="1">
      <alignment vertical="center"/>
    </xf>
    <xf numFmtId="43" fontId="20" fillId="15" borderId="5" xfId="24" applyNumberFormat="1" applyFont="1" applyFill="1" applyBorder="1" applyAlignment="1">
      <alignment vertical="center"/>
    </xf>
    <xf numFmtId="43" fontId="20" fillId="15" borderId="36" xfId="24" applyNumberFormat="1" applyFont="1" applyFill="1" applyBorder="1" applyAlignment="1">
      <alignment vertical="center"/>
    </xf>
    <xf numFmtId="43" fontId="17" fillId="15" borderId="37" xfId="24" applyNumberFormat="1" applyFont="1" applyFill="1" applyBorder="1" applyAlignment="1">
      <alignment vertical="center"/>
    </xf>
    <xf numFmtId="43" fontId="20" fillId="15" borderId="24" xfId="24" applyNumberFormat="1" applyFont="1" applyFill="1" applyBorder="1" applyAlignment="1">
      <alignment vertical="center"/>
    </xf>
    <xf numFmtId="43" fontId="17" fillId="15" borderId="15" xfId="24" applyNumberFormat="1" applyFont="1" applyFill="1" applyBorder="1" applyAlignment="1">
      <alignment vertical="center"/>
    </xf>
    <xf numFmtId="43" fontId="17" fillId="5" borderId="35" xfId="24" applyNumberFormat="1" applyFont="1" applyFill="1" applyBorder="1" applyAlignment="1">
      <alignment vertical="center"/>
    </xf>
    <xf numFmtId="43" fontId="18" fillId="5" borderId="5" xfId="24" applyNumberFormat="1" applyFont="1" applyFill="1" applyBorder="1" applyAlignment="1">
      <alignment vertical="center"/>
    </xf>
    <xf numFmtId="43" fontId="18" fillId="5" borderId="36" xfId="24" applyNumberFormat="1" applyFont="1" applyFill="1" applyBorder="1" applyAlignment="1">
      <alignment vertical="center"/>
    </xf>
    <xf numFmtId="43" fontId="17" fillId="5" borderId="37" xfId="24" applyNumberFormat="1" applyFont="1" applyFill="1" applyBorder="1" applyAlignment="1">
      <alignment vertical="center"/>
    </xf>
    <xf numFmtId="43" fontId="18" fillId="5" borderId="24" xfId="24" applyNumberFormat="1" applyFont="1" applyFill="1" applyBorder="1" applyAlignment="1">
      <alignment vertical="center"/>
    </xf>
    <xf numFmtId="43" fontId="17" fillId="5" borderId="15" xfId="24" applyNumberFormat="1" applyFont="1" applyFill="1" applyBorder="1" applyAlignment="1">
      <alignment vertical="center"/>
    </xf>
    <xf numFmtId="43" fontId="17" fillId="2" borderId="35" xfId="24" applyNumberFormat="1" applyFont="1" applyFill="1" applyBorder="1" applyAlignment="1">
      <alignment vertical="center"/>
    </xf>
    <xf numFmtId="43" fontId="18" fillId="2" borderId="5" xfId="24" applyNumberFormat="1" applyFont="1" applyFill="1" applyBorder="1" applyAlignment="1">
      <alignment vertical="center"/>
    </xf>
    <xf numFmtId="43" fontId="17" fillId="2" borderId="37" xfId="24" applyNumberFormat="1" applyFont="1" applyFill="1" applyBorder="1" applyAlignment="1">
      <alignment vertical="center"/>
    </xf>
    <xf numFmtId="43" fontId="18" fillId="6" borderId="0" xfId="24" applyNumberFormat="1" applyFont="1" applyFill="1" applyAlignment="1">
      <alignment vertical="center"/>
    </xf>
    <xf numFmtId="43" fontId="0" fillId="0" borderId="0" xfId="24" applyNumberFormat="1" applyFont="1" applyAlignment="1">
      <alignment vertical="center"/>
    </xf>
    <xf numFmtId="43" fontId="20" fillId="3" borderId="0" xfId="25" applyNumberFormat="1" applyFont="1" applyFill="1" applyAlignment="1">
      <alignment vertical="center"/>
    </xf>
    <xf numFmtId="43" fontId="14" fillId="14" borderId="27" xfId="26" applyNumberFormat="1" applyFont="1" applyFill="1" applyBorder="1" applyAlignment="1">
      <alignment vertical="center"/>
    </xf>
    <xf numFmtId="43" fontId="15" fillId="14" borderId="28" xfId="26" applyNumberFormat="1" applyFont="1" applyFill="1" applyBorder="1" applyAlignment="1">
      <alignment vertical="center"/>
    </xf>
    <xf numFmtId="43" fontId="15" fillId="14" borderId="29" xfId="26" applyNumberFormat="1" applyFont="1" applyFill="1" applyBorder="1" applyAlignment="1">
      <alignment vertical="center"/>
    </xf>
    <xf numFmtId="43" fontId="14" fillId="14" borderId="30" xfId="26" applyNumberFormat="1" applyFont="1" applyFill="1" applyBorder="1" applyAlignment="1">
      <alignment vertical="center"/>
    </xf>
    <xf numFmtId="43" fontId="15" fillId="14" borderId="31" xfId="26" applyNumberFormat="1" applyFont="1" applyFill="1" applyBorder="1" applyAlignment="1">
      <alignment vertical="center"/>
    </xf>
    <xf numFmtId="43" fontId="15" fillId="14" borderId="32" xfId="26" applyNumberFormat="1" applyFont="1" applyFill="1" applyBorder="1" applyAlignment="1">
      <alignment vertical="center"/>
    </xf>
    <xf numFmtId="43" fontId="14" fillId="14" borderId="33" xfId="26" applyNumberFormat="1" applyFont="1" applyFill="1" applyBorder="1" applyAlignment="1">
      <alignment vertical="center"/>
    </xf>
    <xf numFmtId="43" fontId="17" fillId="0" borderId="35" xfId="26" applyNumberFormat="1" applyFont="1" applyBorder="1" applyAlignment="1">
      <alignment vertical="center"/>
    </xf>
    <xf numFmtId="43" fontId="18" fillId="0" borderId="5" xfId="26" applyNumberFormat="1" applyFont="1" applyBorder="1" applyAlignment="1">
      <alignment vertical="center"/>
    </xf>
    <xf numFmtId="43" fontId="18" fillId="0" borderId="36" xfId="26" applyNumberFormat="1" applyFont="1" applyBorder="1" applyAlignment="1">
      <alignment vertical="center"/>
    </xf>
    <xf numFmtId="43" fontId="17" fillId="0" borderId="37" xfId="26" applyNumberFormat="1" applyFont="1" applyBorder="1" applyAlignment="1">
      <alignment vertical="center"/>
    </xf>
    <xf numFmtId="43" fontId="18" fillId="0" borderId="24" xfId="26" applyNumberFormat="1" applyFont="1" applyBorder="1" applyAlignment="1">
      <alignment vertical="center"/>
    </xf>
    <xf numFmtId="43" fontId="17" fillId="0" borderId="15" xfId="26" applyNumberFormat="1" applyFont="1" applyBorder="1" applyAlignment="1">
      <alignment vertical="center"/>
    </xf>
    <xf numFmtId="43" fontId="17" fillId="15" borderId="35" xfId="26" applyNumberFormat="1" applyFont="1" applyFill="1" applyBorder="1" applyAlignment="1">
      <alignment vertical="center"/>
    </xf>
    <xf numFmtId="43" fontId="20" fillId="15" borderId="5" xfId="26" applyNumberFormat="1" applyFont="1" applyFill="1" applyBorder="1" applyAlignment="1">
      <alignment vertical="center"/>
    </xf>
    <xf numFmtId="43" fontId="20" fillId="15" borderId="36" xfId="26" applyNumberFormat="1" applyFont="1" applyFill="1" applyBorder="1" applyAlignment="1">
      <alignment vertical="center"/>
    </xf>
    <xf numFmtId="43" fontId="17" fillId="15" borderId="37" xfId="26" applyNumberFormat="1" applyFont="1" applyFill="1" applyBorder="1" applyAlignment="1">
      <alignment vertical="center"/>
    </xf>
    <xf numFmtId="43" fontId="20" fillId="15" borderId="24" xfId="26" applyNumberFormat="1" applyFont="1" applyFill="1" applyBorder="1" applyAlignment="1">
      <alignment vertical="center"/>
    </xf>
    <xf numFmtId="43" fontId="17" fillId="15" borderId="15" xfId="26" applyNumberFormat="1" applyFont="1" applyFill="1" applyBorder="1" applyAlignment="1">
      <alignment vertical="center"/>
    </xf>
    <xf numFmtId="43" fontId="18" fillId="0" borderId="36" xfId="26" applyNumberFormat="1" applyFont="1" applyBorder="1"/>
    <xf numFmtId="43" fontId="18" fillId="0" borderId="24" xfId="26" applyNumberFormat="1" applyFont="1" applyBorder="1"/>
    <xf numFmtId="43" fontId="18" fillId="0" borderId="5" xfId="26" applyNumberFormat="1" applyFont="1" applyBorder="1"/>
    <xf numFmtId="43" fontId="17" fillId="5" borderId="35" xfId="26" applyNumberFormat="1" applyFont="1" applyFill="1" applyBorder="1" applyAlignment="1">
      <alignment vertical="center"/>
    </xf>
    <xf numFmtId="43" fontId="18" fillId="5" borderId="5" xfId="26" applyNumberFormat="1" applyFont="1" applyFill="1" applyBorder="1" applyAlignment="1">
      <alignment vertical="center"/>
    </xf>
    <xf numFmtId="43" fontId="18" fillId="5" borderId="36" xfId="26" applyNumberFormat="1" applyFont="1" applyFill="1" applyBorder="1"/>
    <xf numFmtId="43" fontId="17" fillId="5" borderId="37" xfId="26" applyNumberFormat="1" applyFont="1" applyFill="1" applyBorder="1" applyAlignment="1">
      <alignment vertical="center"/>
    </xf>
    <xf numFmtId="43" fontId="18" fillId="5" borderId="24" xfId="26" applyNumberFormat="1" applyFont="1" applyFill="1" applyBorder="1"/>
    <xf numFmtId="43" fontId="17" fillId="5" borderId="15" xfId="26" applyNumberFormat="1" applyFont="1" applyFill="1" applyBorder="1" applyAlignment="1">
      <alignment vertical="center"/>
    </xf>
    <xf numFmtId="43" fontId="18" fillId="5" borderId="5" xfId="26" applyNumberFormat="1" applyFont="1" applyFill="1" applyBorder="1"/>
    <xf numFmtId="43" fontId="17" fillId="2" borderId="35" xfId="26" applyNumberFormat="1" applyFont="1" applyFill="1" applyBorder="1" applyAlignment="1">
      <alignment vertical="center"/>
    </xf>
    <xf numFmtId="43" fontId="18" fillId="2" borderId="5" xfId="26" applyNumberFormat="1" applyFont="1" applyFill="1" applyBorder="1" applyAlignment="1">
      <alignment vertical="center"/>
    </xf>
    <xf numFmtId="43" fontId="17" fillId="2" borderId="37" xfId="26" applyNumberFormat="1" applyFont="1" applyFill="1" applyBorder="1" applyAlignment="1">
      <alignment vertical="center"/>
    </xf>
    <xf numFmtId="43" fontId="11" fillId="0" borderId="36" xfId="26" applyNumberFormat="1" applyFont="1" applyBorder="1"/>
    <xf numFmtId="43" fontId="11" fillId="0" borderId="24" xfId="26" applyNumberFormat="1" applyFont="1" applyBorder="1"/>
    <xf numFmtId="43" fontId="11" fillId="0" borderId="5" xfId="26" applyNumberFormat="1" applyFont="1" applyBorder="1"/>
    <xf numFmtId="43" fontId="11" fillId="0" borderId="5" xfId="26" applyNumberFormat="1" applyFont="1" applyBorder="1" applyAlignment="1">
      <alignment vertical="center"/>
    </xf>
    <xf numFmtId="43" fontId="18" fillId="6" borderId="0" xfId="26" applyNumberFormat="1" applyFont="1" applyFill="1" applyAlignment="1">
      <alignment vertical="center"/>
    </xf>
    <xf numFmtId="43" fontId="11" fillId="0" borderId="36" xfId="26" applyNumberFormat="1" applyFont="1" applyBorder="1" applyAlignment="1">
      <alignment vertical="center"/>
    </xf>
    <xf numFmtId="43" fontId="11" fillId="0" borderId="24" xfId="26" applyNumberFormat="1" applyFont="1" applyBorder="1" applyAlignment="1">
      <alignment vertical="center"/>
    </xf>
    <xf numFmtId="43" fontId="0" fillId="0" borderId="0" xfId="26" applyNumberFormat="1" applyFont="1" applyAlignment="1">
      <alignment vertical="center"/>
    </xf>
    <xf numFmtId="43" fontId="20" fillId="3" borderId="0" xfId="27" applyNumberFormat="1" applyFont="1" applyFill="1" applyAlignment="1">
      <alignment vertical="center"/>
    </xf>
    <xf numFmtId="43" fontId="14" fillId="14" borderId="27" xfId="28" applyNumberFormat="1" applyFont="1" applyFill="1" applyBorder="1" applyAlignment="1">
      <alignment vertical="center"/>
    </xf>
    <xf numFmtId="43" fontId="15" fillId="14" borderId="28" xfId="28" applyNumberFormat="1" applyFont="1" applyFill="1" applyBorder="1" applyAlignment="1">
      <alignment vertical="center"/>
    </xf>
    <xf numFmtId="43" fontId="15" fillId="14" borderId="29" xfId="28" applyNumberFormat="1" applyFont="1" applyFill="1" applyBorder="1" applyAlignment="1">
      <alignment vertical="center"/>
    </xf>
    <xf numFmtId="43" fontId="14" fillId="14" borderId="30" xfId="28" applyNumberFormat="1" applyFont="1" applyFill="1" applyBorder="1" applyAlignment="1">
      <alignment vertical="center"/>
    </xf>
    <xf numFmtId="43" fontId="15" fillId="14" borderId="31" xfId="28" applyNumberFormat="1" applyFont="1" applyFill="1" applyBorder="1" applyAlignment="1">
      <alignment vertical="center"/>
    </xf>
    <xf numFmtId="43" fontId="15" fillId="14" borderId="32" xfId="28" applyNumberFormat="1" applyFont="1" applyFill="1" applyBorder="1" applyAlignment="1">
      <alignment vertical="center"/>
    </xf>
    <xf numFmtId="43" fontId="14" fillId="14" borderId="33" xfId="28" applyNumberFormat="1" applyFont="1" applyFill="1" applyBorder="1" applyAlignment="1">
      <alignment vertical="center"/>
    </xf>
    <xf numFmtId="43" fontId="17" fillId="0" borderId="35" xfId="28" applyNumberFormat="1" applyFont="1" applyBorder="1" applyAlignment="1">
      <alignment vertical="center"/>
    </xf>
    <xf numFmtId="43" fontId="18" fillId="0" borderId="5" xfId="28" applyNumberFormat="1" applyFont="1" applyBorder="1" applyAlignment="1">
      <alignment vertical="center"/>
    </xf>
    <xf numFmtId="43" fontId="18" fillId="0" borderId="36" xfId="28" applyNumberFormat="1" applyFont="1" applyBorder="1" applyAlignment="1">
      <alignment vertical="center"/>
    </xf>
    <xf numFmtId="43" fontId="17" fillId="0" borderId="37" xfId="28" applyNumberFormat="1" applyFont="1" applyBorder="1" applyAlignment="1">
      <alignment vertical="center"/>
    </xf>
    <xf numFmtId="43" fontId="18" fillId="0" borderId="24" xfId="28" applyNumberFormat="1" applyFont="1" applyBorder="1" applyAlignment="1">
      <alignment vertical="center"/>
    </xf>
    <xf numFmtId="43" fontId="17" fillId="0" borderId="15" xfId="28" applyNumberFormat="1" applyFont="1" applyBorder="1" applyAlignment="1">
      <alignment vertical="center"/>
    </xf>
    <xf numFmtId="43" fontId="11" fillId="0" borderId="36" xfId="28" applyNumberFormat="1" applyFont="1" applyBorder="1" applyAlignment="1">
      <alignment vertical="center"/>
    </xf>
    <xf numFmtId="43" fontId="11" fillId="0" borderId="24" xfId="28" applyNumberFormat="1" applyFont="1" applyBorder="1" applyAlignment="1">
      <alignment vertical="center"/>
    </xf>
    <xf numFmtId="43" fontId="11" fillId="0" borderId="5" xfId="28" applyNumberFormat="1" applyFont="1" applyBorder="1" applyAlignment="1">
      <alignment vertical="center"/>
    </xf>
    <xf numFmtId="43" fontId="17" fillId="15" borderId="35" xfId="28" applyNumberFormat="1" applyFont="1" applyFill="1" applyBorder="1" applyAlignment="1">
      <alignment vertical="center"/>
    </xf>
    <xf numFmtId="43" fontId="20" fillId="15" borderId="5" xfId="28" applyNumberFormat="1" applyFont="1" applyFill="1" applyBorder="1" applyAlignment="1">
      <alignment vertical="center"/>
    </xf>
    <xf numFmtId="43" fontId="20" fillId="15" borderId="36" xfId="28" applyNumberFormat="1" applyFont="1" applyFill="1" applyBorder="1" applyAlignment="1">
      <alignment vertical="center"/>
    </xf>
    <xf numFmtId="43" fontId="17" fillId="15" borderId="37" xfId="28" applyNumberFormat="1" applyFont="1" applyFill="1" applyBorder="1" applyAlignment="1">
      <alignment vertical="center"/>
    </xf>
    <xf numFmtId="43" fontId="20" fillId="15" borderId="24" xfId="28" applyNumberFormat="1" applyFont="1" applyFill="1" applyBorder="1" applyAlignment="1">
      <alignment vertical="center"/>
    </xf>
    <xf numFmtId="43" fontId="17" fillId="15" borderId="15" xfId="28" applyNumberFormat="1" applyFont="1" applyFill="1" applyBorder="1" applyAlignment="1">
      <alignment vertical="center"/>
    </xf>
    <xf numFmtId="43" fontId="17" fillId="5" borderId="35" xfId="28" applyNumberFormat="1" applyFont="1" applyFill="1" applyBorder="1" applyAlignment="1">
      <alignment vertical="center"/>
    </xf>
    <xf numFmtId="43" fontId="18" fillId="5" borderId="5" xfId="28" applyNumberFormat="1" applyFont="1" applyFill="1" applyBorder="1" applyAlignment="1">
      <alignment vertical="center"/>
    </xf>
    <xf numFmtId="43" fontId="18" fillId="5" borderId="36" xfId="28" applyNumberFormat="1" applyFont="1" applyFill="1" applyBorder="1" applyAlignment="1">
      <alignment vertical="center"/>
    </xf>
    <xf numFmtId="43" fontId="17" fillId="5" borderId="37" xfId="28" applyNumberFormat="1" applyFont="1" applyFill="1" applyBorder="1" applyAlignment="1">
      <alignment vertical="center"/>
    </xf>
    <xf numFmtId="43" fontId="18" fillId="5" borderId="24" xfId="28" applyNumberFormat="1" applyFont="1" applyFill="1" applyBorder="1" applyAlignment="1">
      <alignment vertical="center"/>
    </xf>
    <xf numFmtId="43" fontId="17" fillId="5" borderId="15" xfId="28" applyNumberFormat="1" applyFont="1" applyFill="1" applyBorder="1" applyAlignment="1">
      <alignment vertical="center"/>
    </xf>
    <xf numFmtId="43" fontId="17" fillId="2" borderId="35" xfId="28" applyNumberFormat="1" applyFont="1" applyFill="1" applyBorder="1" applyAlignment="1">
      <alignment vertical="center"/>
    </xf>
    <xf numFmtId="43" fontId="18" fillId="2" borderId="5" xfId="28" applyNumberFormat="1" applyFont="1" applyFill="1" applyBorder="1" applyAlignment="1">
      <alignment vertical="center"/>
    </xf>
    <xf numFmtId="43" fontId="17" fillId="2" borderId="37" xfId="28" applyNumberFormat="1" applyFont="1" applyFill="1" applyBorder="1" applyAlignment="1">
      <alignment vertical="center"/>
    </xf>
    <xf numFmtId="43" fontId="18" fillId="6" borderId="0" xfId="28" applyNumberFormat="1" applyFont="1" applyFill="1" applyAlignment="1">
      <alignment vertical="center"/>
    </xf>
    <xf numFmtId="43" fontId="0" fillId="0" borderId="0" xfId="28" applyNumberFormat="1" applyFont="1" applyAlignment="1">
      <alignment vertical="center"/>
    </xf>
    <xf numFmtId="43" fontId="20" fillId="3" borderId="0" xfId="29" applyNumberFormat="1" applyFont="1" applyFill="1" applyAlignment="1">
      <alignment vertical="center"/>
    </xf>
    <xf numFmtId="43" fontId="14" fillId="14" borderId="27" xfId="30" applyNumberFormat="1" applyFont="1" applyFill="1" applyBorder="1" applyAlignment="1">
      <alignment vertical="center"/>
    </xf>
    <xf numFmtId="43" fontId="15" fillId="14" borderId="28" xfId="30" applyNumberFormat="1" applyFont="1" applyFill="1" applyBorder="1" applyAlignment="1">
      <alignment vertical="center"/>
    </xf>
    <xf numFmtId="43" fontId="15" fillId="14" borderId="29" xfId="30" applyNumberFormat="1" applyFont="1" applyFill="1" applyBorder="1" applyAlignment="1">
      <alignment vertical="center"/>
    </xf>
    <xf numFmtId="43" fontId="14" fillId="14" borderId="30" xfId="30" applyNumberFormat="1" applyFont="1" applyFill="1" applyBorder="1" applyAlignment="1">
      <alignment vertical="center"/>
    </xf>
    <xf numFmtId="43" fontId="15" fillId="14" borderId="31" xfId="30" applyNumberFormat="1" applyFont="1" applyFill="1" applyBorder="1" applyAlignment="1">
      <alignment vertical="center"/>
    </xf>
    <xf numFmtId="43" fontId="15" fillId="14" borderId="32" xfId="30" applyNumberFormat="1" applyFont="1" applyFill="1" applyBorder="1" applyAlignment="1">
      <alignment vertical="center"/>
    </xf>
    <xf numFmtId="43" fontId="14" fillId="14" borderId="33" xfId="30" applyNumberFormat="1" applyFont="1" applyFill="1" applyBorder="1" applyAlignment="1">
      <alignment vertical="center"/>
    </xf>
    <xf numFmtId="43" fontId="17" fillId="0" borderId="35" xfId="30" applyNumberFormat="1" applyFont="1" applyBorder="1" applyAlignment="1">
      <alignment vertical="center"/>
    </xf>
    <xf numFmtId="43" fontId="18" fillId="0" borderId="5" xfId="30" applyNumberFormat="1" applyFont="1" applyBorder="1" applyAlignment="1">
      <alignment vertical="center"/>
    </xf>
    <xf numFmtId="43" fontId="18" fillId="0" borderId="36" xfId="30" applyNumberFormat="1" applyFont="1" applyBorder="1" applyAlignment="1">
      <alignment vertical="center"/>
    </xf>
    <xf numFmtId="43" fontId="17" fillId="0" borderId="37" xfId="30" applyNumberFormat="1" applyFont="1" applyBorder="1" applyAlignment="1">
      <alignment vertical="center"/>
    </xf>
    <xf numFmtId="43" fontId="18" fillId="0" borderId="24" xfId="30" applyNumberFormat="1" applyFont="1" applyBorder="1" applyAlignment="1">
      <alignment vertical="center"/>
    </xf>
    <xf numFmtId="43" fontId="17" fillId="0" borderId="15" xfId="30" applyNumberFormat="1" applyFont="1" applyBorder="1" applyAlignment="1">
      <alignment vertical="center"/>
    </xf>
    <xf numFmtId="43" fontId="29" fillId="2" borderId="36" xfId="30" applyNumberFormat="1" applyFont="1" applyFill="1" applyBorder="1" applyAlignment="1">
      <alignment vertical="center"/>
    </xf>
    <xf numFmtId="43" fontId="29" fillId="2" borderId="24" xfId="30" applyNumberFormat="1" applyFont="1" applyFill="1" applyBorder="1" applyAlignment="1">
      <alignment vertical="center"/>
    </xf>
    <xf numFmtId="43" fontId="29" fillId="2" borderId="5" xfId="30" applyNumberFormat="1" applyFont="1" applyFill="1" applyBorder="1" applyAlignment="1">
      <alignment vertical="center"/>
    </xf>
    <xf numFmtId="43" fontId="11" fillId="0" borderId="36" xfId="30" applyNumberFormat="1" applyFont="1" applyBorder="1" applyAlignment="1">
      <alignment vertical="center"/>
    </xf>
    <xf numFmtId="43" fontId="11" fillId="0" borderId="24" xfId="30" applyNumberFormat="1" applyFont="1" applyBorder="1" applyAlignment="1">
      <alignment vertical="center"/>
    </xf>
    <xf numFmtId="43" fontId="11" fillId="0" borderId="5" xfId="30" applyNumberFormat="1" applyFont="1" applyBorder="1" applyAlignment="1">
      <alignment vertical="center"/>
    </xf>
    <xf numFmtId="43" fontId="17" fillId="15" borderId="35" xfId="30" applyNumberFormat="1" applyFont="1" applyFill="1" applyBorder="1" applyAlignment="1">
      <alignment vertical="center"/>
    </xf>
    <xf numFmtId="43" fontId="20" fillId="15" borderId="5" xfId="30" applyNumberFormat="1" applyFont="1" applyFill="1" applyBorder="1" applyAlignment="1">
      <alignment vertical="center"/>
    </xf>
    <xf numFmtId="43" fontId="20" fillId="15" borderId="36" xfId="30" applyNumberFormat="1" applyFont="1" applyFill="1" applyBorder="1" applyAlignment="1">
      <alignment vertical="center"/>
    </xf>
    <xf numFmtId="43" fontId="17" fillId="15" borderId="37" xfId="30" applyNumberFormat="1" applyFont="1" applyFill="1" applyBorder="1" applyAlignment="1">
      <alignment vertical="center"/>
    </xf>
    <xf numFmtId="43" fontId="20" fillId="15" borderId="24" xfId="30" applyNumberFormat="1" applyFont="1" applyFill="1" applyBorder="1" applyAlignment="1">
      <alignment vertical="center"/>
    </xf>
    <xf numFmtId="43" fontId="17" fillId="15" borderId="15" xfId="30" applyNumberFormat="1" applyFont="1" applyFill="1" applyBorder="1" applyAlignment="1">
      <alignment vertical="center"/>
    </xf>
    <xf numFmtId="43" fontId="17" fillId="5" borderId="35" xfId="30" applyNumberFormat="1" applyFont="1" applyFill="1" applyBorder="1" applyAlignment="1">
      <alignment vertical="center"/>
    </xf>
    <xf numFmtId="43" fontId="18" fillId="5" borderId="5" xfId="30" applyNumberFormat="1" applyFont="1" applyFill="1" applyBorder="1" applyAlignment="1">
      <alignment vertical="center"/>
    </xf>
    <xf numFmtId="43" fontId="18" fillId="5" borderId="36" xfId="30" applyNumberFormat="1" applyFont="1" applyFill="1" applyBorder="1" applyAlignment="1">
      <alignment vertical="center"/>
    </xf>
    <xf numFmtId="43" fontId="17" fillId="5" borderId="37" xfId="30" applyNumberFormat="1" applyFont="1" applyFill="1" applyBorder="1" applyAlignment="1">
      <alignment vertical="center"/>
    </xf>
    <xf numFmtId="43" fontId="18" fillId="5" borderId="24" xfId="30" applyNumberFormat="1" applyFont="1" applyFill="1" applyBorder="1" applyAlignment="1">
      <alignment vertical="center"/>
    </xf>
    <xf numFmtId="43" fontId="17" fillId="5" borderId="15" xfId="30" applyNumberFormat="1" applyFont="1" applyFill="1" applyBorder="1" applyAlignment="1">
      <alignment vertical="center"/>
    </xf>
    <xf numFmtId="43" fontId="17" fillId="2" borderId="35" xfId="30" applyNumberFormat="1" applyFont="1" applyFill="1" applyBorder="1" applyAlignment="1">
      <alignment vertical="center"/>
    </xf>
    <xf numFmtId="43" fontId="17" fillId="2" borderId="37" xfId="30" applyNumberFormat="1" applyFont="1" applyFill="1" applyBorder="1" applyAlignment="1">
      <alignment vertical="center"/>
    </xf>
    <xf numFmtId="43" fontId="18" fillId="2" borderId="36" xfId="30" applyNumberFormat="1" applyFont="1" applyFill="1" applyBorder="1" applyAlignment="1">
      <alignment vertical="center"/>
    </xf>
    <xf numFmtId="43" fontId="18" fillId="2" borderId="24" xfId="30" applyNumberFormat="1" applyFont="1" applyFill="1" applyBorder="1" applyAlignment="1">
      <alignment vertical="center"/>
    </xf>
    <xf numFmtId="43" fontId="18" fillId="2" borderId="5" xfId="30" applyNumberFormat="1" applyFont="1" applyFill="1" applyBorder="1" applyAlignment="1">
      <alignment vertical="center"/>
    </xf>
    <xf numFmtId="43" fontId="18" fillId="6" borderId="0" xfId="30" applyNumberFormat="1" applyFont="1" applyFill="1" applyAlignment="1">
      <alignment vertical="center"/>
    </xf>
    <xf numFmtId="43" fontId="0" fillId="0" borderId="0" xfId="30" applyNumberFormat="1" applyFont="1" applyAlignment="1">
      <alignment vertical="center"/>
    </xf>
    <xf numFmtId="43" fontId="20" fillId="3" borderId="0" xfId="31" applyNumberFormat="1" applyFont="1" applyFill="1" applyAlignment="1">
      <alignment vertical="center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left" vertical="center"/>
      <protection locked="0"/>
    </xf>
    <xf numFmtId="164" fontId="4" fillId="9" borderId="12" xfId="1" applyNumberFormat="1" applyFont="1" applyFill="1" applyBorder="1" applyAlignment="1">
      <alignment horizontal="left" vertical="center"/>
    </xf>
    <xf numFmtId="164" fontId="4" fillId="7" borderId="19" xfId="1" applyNumberFormat="1" applyFont="1" applyFill="1" applyBorder="1" applyAlignment="1">
      <alignment horizontal="left" vertical="center"/>
    </xf>
    <xf numFmtId="164" fontId="4" fillId="10" borderId="19" xfId="1" applyNumberFormat="1" applyFont="1" applyFill="1" applyBorder="1" applyAlignment="1">
      <alignment horizontal="left" vertical="center"/>
    </xf>
    <xf numFmtId="164" fontId="4" fillId="11" borderId="19" xfId="1" applyNumberFormat="1" applyFont="1" applyFill="1" applyBorder="1" applyAlignment="1">
      <alignment horizontal="left" vertical="center"/>
    </xf>
    <xf numFmtId="164" fontId="4" fillId="12" borderId="19" xfId="1" applyNumberFormat="1" applyFont="1" applyFill="1" applyBorder="1" applyAlignment="1">
      <alignment horizontal="left" vertical="center"/>
    </xf>
    <xf numFmtId="43" fontId="2" fillId="2" borderId="0" xfId="1" applyFont="1" applyFill="1"/>
    <xf numFmtId="43" fontId="2" fillId="2" borderId="0" xfId="0" applyNumberFormat="1" applyFont="1" applyFill="1"/>
    <xf numFmtId="164" fontId="4" fillId="12" borderId="17" xfId="1" applyNumberFormat="1" applyFont="1" applyFill="1" applyBorder="1" applyAlignment="1">
      <alignment horizontal="center" vertical="center"/>
    </xf>
    <xf numFmtId="164" fontId="5" fillId="12" borderId="47" xfId="1" applyNumberFormat="1" applyFont="1" applyFill="1" applyBorder="1" applyAlignment="1">
      <alignment horizontal="right" vertical="center"/>
    </xf>
    <xf numFmtId="164" fontId="4" fillId="11" borderId="17" xfId="1" applyNumberFormat="1" applyFont="1" applyFill="1" applyBorder="1" applyAlignment="1" applyProtection="1">
      <alignment horizontal="center" vertical="center"/>
      <protection locked="0"/>
    </xf>
    <xf numFmtId="164" fontId="5" fillId="11" borderId="47" xfId="1" applyNumberFormat="1" applyFont="1" applyFill="1" applyBorder="1" applyAlignment="1" applyProtection="1">
      <alignment horizontal="right" vertical="center"/>
      <protection locked="0"/>
    </xf>
    <xf numFmtId="164" fontId="4" fillId="10" borderId="17" xfId="1" applyNumberFormat="1" applyFont="1" applyFill="1" applyBorder="1" applyAlignment="1" applyProtection="1">
      <alignment horizontal="center" vertical="center"/>
      <protection locked="0"/>
    </xf>
    <xf numFmtId="164" fontId="5" fillId="10" borderId="47" xfId="1" applyNumberFormat="1" applyFont="1" applyFill="1" applyBorder="1" applyAlignment="1">
      <alignment horizontal="right" vertical="center"/>
    </xf>
    <xf numFmtId="164" fontId="4" fillId="7" borderId="17" xfId="1" applyNumberFormat="1" applyFont="1" applyFill="1" applyBorder="1" applyAlignment="1" applyProtection="1">
      <alignment horizontal="center" vertical="center"/>
      <protection locked="0"/>
    </xf>
    <xf numFmtId="164" fontId="5" fillId="7" borderId="47" xfId="1" applyNumberFormat="1" applyFont="1" applyFill="1" applyBorder="1" applyAlignment="1">
      <alignment horizontal="right" vertical="center" wrapText="1"/>
    </xf>
    <xf numFmtId="0" fontId="4" fillId="13" borderId="50" xfId="0" applyFont="1" applyFill="1" applyBorder="1" applyAlignment="1">
      <alignment horizontal="center" vertical="center" wrapText="1"/>
    </xf>
    <xf numFmtId="0" fontId="7" fillId="13" borderId="51" xfId="0" applyFont="1" applyFill="1" applyBorder="1" applyAlignment="1">
      <alignment horizontal="center" vertical="center"/>
    </xf>
    <xf numFmtId="164" fontId="4" fillId="13" borderId="52" xfId="1" applyNumberFormat="1" applyFont="1" applyFill="1" applyBorder="1" applyAlignment="1">
      <alignment horizontal="left" vertical="center"/>
    </xf>
    <xf numFmtId="164" fontId="4" fillId="13" borderId="53" xfId="1" applyNumberFormat="1" applyFont="1" applyFill="1" applyBorder="1" applyAlignment="1">
      <alignment horizontal="left" vertical="center"/>
    </xf>
    <xf numFmtId="164" fontId="4" fillId="13" borderId="54" xfId="1" applyNumberFormat="1" applyFont="1" applyFill="1" applyBorder="1" applyAlignment="1">
      <alignment horizontal="left" vertical="center"/>
    </xf>
    <xf numFmtId="164" fontId="5" fillId="13" borderId="54" xfId="1" applyNumberFormat="1" applyFont="1" applyFill="1" applyBorder="1" applyAlignment="1">
      <alignment horizontal="left" vertical="center"/>
    </xf>
    <xf numFmtId="164" fontId="5" fillId="13" borderId="54" xfId="1" applyNumberFormat="1" applyFont="1" applyFill="1" applyBorder="1" applyAlignment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55" xfId="0" applyFont="1" applyFill="1" applyBorder="1" applyAlignment="1" applyProtection="1">
      <alignment horizontal="center" vertical="center"/>
      <protection locked="0"/>
    </xf>
    <xf numFmtId="0" fontId="5" fillId="2" borderId="55" xfId="0" applyFont="1" applyFill="1" applyBorder="1" applyAlignment="1" applyProtection="1">
      <alignment horizontal="left" vertical="center"/>
      <protection locked="0"/>
    </xf>
    <xf numFmtId="0" fontId="4" fillId="2" borderId="56" xfId="1" applyNumberFormat="1" applyFont="1" applyFill="1" applyBorder="1" applyAlignment="1">
      <alignment horizontal="center" vertical="center"/>
    </xf>
    <xf numFmtId="164" fontId="5" fillId="9" borderId="57" xfId="1" applyNumberFormat="1" applyFont="1" applyFill="1" applyBorder="1" applyAlignment="1">
      <alignment horizontal="right" vertical="center"/>
    </xf>
    <xf numFmtId="164" fontId="5" fillId="7" borderId="58" xfId="1" applyNumberFormat="1" applyFont="1" applyFill="1" applyBorder="1" applyAlignment="1">
      <alignment horizontal="right" vertical="center" wrapText="1"/>
    </xf>
    <xf numFmtId="164" fontId="5" fillId="10" borderId="58" xfId="1" applyNumberFormat="1" applyFont="1" applyFill="1" applyBorder="1" applyAlignment="1">
      <alignment horizontal="right" vertical="center"/>
    </xf>
    <xf numFmtId="164" fontId="5" fillId="11" borderId="58" xfId="1" applyNumberFormat="1" applyFont="1" applyFill="1" applyBorder="1" applyAlignment="1" applyProtection="1">
      <alignment horizontal="right" vertical="center"/>
      <protection locked="0"/>
    </xf>
    <xf numFmtId="164" fontId="5" fillId="12" borderId="58" xfId="1" applyNumberFormat="1" applyFont="1" applyFill="1" applyBorder="1" applyAlignment="1">
      <alignment horizontal="right" vertical="center"/>
    </xf>
    <xf numFmtId="164" fontId="5" fillId="13" borderId="59" xfId="1" applyNumberFormat="1" applyFont="1" applyFill="1" applyBorder="1" applyAlignment="1">
      <alignment horizontal="center" vertical="center"/>
    </xf>
    <xf numFmtId="164" fontId="5" fillId="9" borderId="60" xfId="1" applyNumberFormat="1" applyFont="1" applyFill="1" applyBorder="1" applyAlignment="1">
      <alignment horizontal="right" vertical="center"/>
    </xf>
    <xf numFmtId="164" fontId="5" fillId="7" borderId="61" xfId="1" applyNumberFormat="1" applyFont="1" applyFill="1" applyBorder="1" applyAlignment="1">
      <alignment horizontal="right" vertical="center" wrapText="1"/>
    </xf>
    <xf numFmtId="164" fontId="5" fillId="10" borderId="61" xfId="1" applyNumberFormat="1" applyFont="1" applyFill="1" applyBorder="1" applyAlignment="1">
      <alignment horizontal="right" vertical="center"/>
    </xf>
    <xf numFmtId="164" fontId="5" fillId="11" borderId="61" xfId="1" applyNumberFormat="1" applyFont="1" applyFill="1" applyBorder="1" applyAlignment="1" applyProtection="1">
      <alignment horizontal="right" vertical="center"/>
      <protection locked="0"/>
    </xf>
    <xf numFmtId="164" fontId="5" fillId="12" borderId="61" xfId="1" applyNumberFormat="1" applyFont="1" applyFill="1" applyBorder="1" applyAlignment="1">
      <alignment horizontal="right" vertical="center"/>
    </xf>
    <xf numFmtId="164" fontId="5" fillId="9" borderId="62" xfId="1" applyNumberFormat="1" applyFont="1" applyFill="1" applyBorder="1" applyAlignment="1">
      <alignment horizontal="right" vertical="center"/>
    </xf>
    <xf numFmtId="164" fontId="5" fillId="13" borderId="61" xfId="1" applyNumberFormat="1" applyFont="1" applyFill="1" applyBorder="1" applyAlignment="1">
      <alignment horizontal="center" vertical="center"/>
    </xf>
    <xf numFmtId="164" fontId="5" fillId="13" borderId="47" xfId="1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right"/>
    </xf>
    <xf numFmtId="164" fontId="9" fillId="0" borderId="0" xfId="0" applyNumberFormat="1" applyFont="1"/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25" xfId="0" applyFont="1" applyFill="1" applyBorder="1" applyAlignment="1">
      <alignment horizontal="center" vertical="center" textRotation="90"/>
    </xf>
    <xf numFmtId="0" fontId="5" fillId="4" borderId="21" xfId="0" applyFont="1" applyFill="1" applyBorder="1" applyAlignment="1">
      <alignment horizontal="center" vertical="center" textRotation="90"/>
    </xf>
    <xf numFmtId="0" fontId="5" fillId="4" borderId="26" xfId="0" applyFont="1" applyFill="1" applyBorder="1" applyAlignment="1">
      <alignment horizontal="center" vertical="center" textRotation="90" wrapText="1"/>
    </xf>
    <xf numFmtId="0" fontId="5" fillId="4" borderId="2" xfId="0" applyFont="1" applyFill="1" applyBorder="1" applyAlignment="1">
      <alignment horizontal="center" vertical="center" textRotation="90" wrapText="1"/>
    </xf>
    <xf numFmtId="0" fontId="13" fillId="0" borderId="0" xfId="3" applyFont="1" applyAlignment="1">
      <alignment horizontal="center" vertical="center"/>
    </xf>
    <xf numFmtId="0" fontId="24" fillId="0" borderId="11" xfId="3" applyFont="1" applyBorder="1" applyAlignment="1">
      <alignment horizontal="center" vertical="center" wrapText="1"/>
    </xf>
    <xf numFmtId="0" fontId="24" fillId="0" borderId="46" xfId="3" applyFont="1" applyBorder="1" applyAlignment="1">
      <alignment horizontal="center" vertical="center" wrapText="1"/>
    </xf>
    <xf numFmtId="0" fontId="24" fillId="0" borderId="6" xfId="3" applyFont="1" applyBorder="1" applyAlignment="1">
      <alignment horizontal="center" vertical="center" wrapText="1"/>
    </xf>
    <xf numFmtId="0" fontId="24" fillId="0" borderId="9" xfId="3" applyFont="1" applyBorder="1" applyAlignment="1">
      <alignment horizontal="center" vertical="center" wrapText="1"/>
    </xf>
    <xf numFmtId="0" fontId="24" fillId="0" borderId="0" xfId="3" applyFont="1" applyAlignment="1">
      <alignment horizontal="center" vertical="center" wrapText="1"/>
    </xf>
    <xf numFmtId="0" fontId="24" fillId="0" borderId="10" xfId="3" applyFont="1" applyBorder="1" applyAlignment="1">
      <alignment horizontal="center" vertical="center" wrapText="1"/>
    </xf>
    <xf numFmtId="0" fontId="24" fillId="0" borderId="8" xfId="3" applyFont="1" applyBorder="1" applyAlignment="1">
      <alignment horizontal="center" vertical="center" wrapText="1"/>
    </xf>
    <xf numFmtId="0" fontId="24" fillId="0" borderId="45" xfId="3" applyFont="1" applyBorder="1" applyAlignment="1">
      <alignment horizontal="center" vertical="center" wrapText="1"/>
    </xf>
    <xf numFmtId="0" fontId="24" fillId="0" borderId="7" xfId="3" applyFont="1" applyBorder="1" applyAlignment="1">
      <alignment horizontal="center" vertical="center" wrapText="1"/>
    </xf>
    <xf numFmtId="0" fontId="23" fillId="0" borderId="0" xfId="3" applyFont="1" applyAlignment="1">
      <alignment horizontal="center" vertical="center"/>
    </xf>
    <xf numFmtId="0" fontId="16" fillId="17" borderId="4" xfId="3" applyFont="1" applyFill="1" applyBorder="1" applyAlignment="1" applyProtection="1">
      <alignment horizontal="center" vertical="center" wrapText="1"/>
      <protection locked="0"/>
    </xf>
    <xf numFmtId="0" fontId="16" fillId="17" borderId="14" xfId="3" applyFont="1" applyFill="1" applyBorder="1" applyAlignment="1" applyProtection="1">
      <alignment horizontal="center" vertical="center" wrapText="1"/>
      <protection locked="0"/>
    </xf>
    <xf numFmtId="0" fontId="16" fillId="17" borderId="43" xfId="3" applyFont="1" applyFill="1" applyBorder="1" applyAlignment="1" applyProtection="1">
      <alignment horizontal="center" vertical="center" wrapText="1"/>
      <protection locked="0"/>
    </xf>
    <xf numFmtId="0" fontId="16" fillId="17" borderId="42" xfId="3" applyFont="1" applyFill="1" applyBorder="1" applyAlignment="1" applyProtection="1">
      <alignment horizontal="center" vertical="center" wrapText="1"/>
      <protection locked="0"/>
    </xf>
    <xf numFmtId="0" fontId="16" fillId="17" borderId="41" xfId="3" applyFont="1" applyFill="1" applyBorder="1" applyAlignment="1" applyProtection="1">
      <alignment horizontal="center" vertical="center" wrapText="1"/>
      <protection locked="0"/>
    </xf>
    <xf numFmtId="0" fontId="16" fillId="17" borderId="40" xfId="3" applyFont="1" applyFill="1" applyBorder="1" applyAlignment="1" applyProtection="1">
      <alignment horizontal="center" vertical="center" wrapText="1"/>
      <protection locked="0"/>
    </xf>
    <xf numFmtId="0" fontId="16" fillId="17" borderId="39" xfId="3" applyFont="1" applyFill="1" applyBorder="1" applyAlignment="1" applyProtection="1">
      <alignment horizontal="center" vertical="center" wrapText="1"/>
      <protection locked="0"/>
    </xf>
    <xf numFmtId="0" fontId="16" fillId="6" borderId="38" xfId="3" applyFont="1" applyFill="1" applyBorder="1" applyAlignment="1">
      <alignment horizontal="center" vertical="center"/>
    </xf>
    <xf numFmtId="0" fontId="16" fillId="6" borderId="5" xfId="3" applyFont="1" applyFill="1" applyBorder="1" applyAlignment="1">
      <alignment horizontal="center" vertical="center"/>
    </xf>
    <xf numFmtId="0" fontId="16" fillId="14" borderId="34" xfId="3" applyFont="1" applyFill="1" applyBorder="1" applyAlignment="1">
      <alignment horizontal="center" vertical="center"/>
    </xf>
    <xf numFmtId="0" fontId="16" fillId="14" borderId="28" xfId="3" applyFont="1" applyFill="1" applyBorder="1" applyAlignment="1">
      <alignment horizontal="center" vertical="center"/>
    </xf>
    <xf numFmtId="0" fontId="13" fillId="0" borderId="0" xfId="3" applyFont="1" applyAlignment="1">
      <alignment horizontal="center"/>
    </xf>
  </cellXfs>
  <cellStyles count="56">
    <cellStyle name="Comma" xfId="1" builtinId="3"/>
    <cellStyle name="Comma 10" xfId="18"/>
    <cellStyle name="Comma 11" xfId="20"/>
    <cellStyle name="Comma 12" xfId="22"/>
    <cellStyle name="Comma 13" xfId="24"/>
    <cellStyle name="Comma 14" xfId="26"/>
    <cellStyle name="Comma 15" xfId="28"/>
    <cellStyle name="Comma 16" xfId="30"/>
    <cellStyle name="Comma 17" xfId="32"/>
    <cellStyle name="Comma 18" xfId="34"/>
    <cellStyle name="Comma 19" xfId="36"/>
    <cellStyle name="Comma 2" xfId="2"/>
    <cellStyle name="Comma 2 10" xfId="21"/>
    <cellStyle name="Comma 2 11" xfId="23"/>
    <cellStyle name="Comma 2 12" xfId="25"/>
    <cellStyle name="Comma 2 13" xfId="27"/>
    <cellStyle name="Comma 2 14" xfId="29"/>
    <cellStyle name="Comma 2 15" xfId="31"/>
    <cellStyle name="Comma 2 16" xfId="33"/>
    <cellStyle name="Comma 2 17" xfId="35"/>
    <cellStyle name="Comma 2 18" xfId="37"/>
    <cellStyle name="Comma 2 19" xfId="39"/>
    <cellStyle name="Comma 2 2" xfId="5"/>
    <cellStyle name="Comma 2 20" xfId="42"/>
    <cellStyle name="Comma 2 21" xfId="44"/>
    <cellStyle name="Comma 2 22" xfId="47"/>
    <cellStyle name="Comma 2 23" xfId="49"/>
    <cellStyle name="Comma 2 24" xfId="51"/>
    <cellStyle name="Comma 2 25" xfId="53"/>
    <cellStyle name="Comma 2 3" xfId="7"/>
    <cellStyle name="Comma 2 4" xfId="9"/>
    <cellStyle name="Comma 2 5" xfId="11"/>
    <cellStyle name="Comma 2 6" xfId="13"/>
    <cellStyle name="Comma 2 7" xfId="15"/>
    <cellStyle name="Comma 2 8" xfId="17"/>
    <cellStyle name="Comma 2 9" xfId="19"/>
    <cellStyle name="Comma 20" xfId="38"/>
    <cellStyle name="Comma 21" xfId="40"/>
    <cellStyle name="Comma 22" xfId="41"/>
    <cellStyle name="Comma 23" xfId="43"/>
    <cellStyle name="Comma 24" xfId="45"/>
    <cellStyle name="Comma 25" xfId="46"/>
    <cellStyle name="Comma 26" xfId="48"/>
    <cellStyle name="Comma 27" xfId="50"/>
    <cellStyle name="Comma 28" xfId="52"/>
    <cellStyle name="Comma 29" xfId="54"/>
    <cellStyle name="Comma 3" xfId="4"/>
    <cellStyle name="Comma 30" xfId="55"/>
    <cellStyle name="Comma 4" xfId="6"/>
    <cellStyle name="Comma 5" xfId="8"/>
    <cellStyle name="Comma 6" xfId="10"/>
    <cellStyle name="Comma 7" xfId="12"/>
    <cellStyle name="Comma 8" xfId="14"/>
    <cellStyle name="Comma 9" xfId="16"/>
    <cellStyle name="Normal" xfId="0" builtinId="0"/>
    <cellStyle name="Normal 2" xfId="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DE9D9"/>
      <color rgb="FFEBF1DE"/>
      <color rgb="FFDCE6F1"/>
      <color rgb="FFFCD5B4"/>
      <color rgb="FF99FF99"/>
      <color rgb="FFF2DCDB"/>
      <color rgb="FFCCFFFF"/>
      <color rgb="FF0000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238125</xdr:rowOff>
    </xdr:from>
    <xdr:to>
      <xdr:col>1</xdr:col>
      <xdr:colOff>838200</xdr:colOff>
      <xdr:row>3</xdr:row>
      <xdr:rowOff>57150</xdr:rowOff>
    </xdr:to>
    <xdr:pic>
      <xdr:nvPicPr>
        <xdr:cNvPr id="2" name="Picture 1" descr="Logoere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61925"/>
          <a:ext cx="9334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1181100</xdr:colOff>
      <xdr:row>0</xdr:row>
      <xdr:rowOff>171450</xdr:rowOff>
    </xdr:from>
    <xdr:to>
      <xdr:col>11</xdr:col>
      <xdr:colOff>923925</xdr:colOff>
      <xdr:row>3</xdr:row>
      <xdr:rowOff>104775</xdr:rowOff>
    </xdr:to>
    <xdr:pic>
      <xdr:nvPicPr>
        <xdr:cNvPr id="3" name="Picture 4" descr="D:\agora\logo mitrovic\llogo\emblema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61925"/>
          <a:ext cx="6096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238125</xdr:rowOff>
    </xdr:from>
    <xdr:to>
      <xdr:col>1</xdr:col>
      <xdr:colOff>838200</xdr:colOff>
      <xdr:row>3</xdr:row>
      <xdr:rowOff>57150</xdr:rowOff>
    </xdr:to>
    <xdr:pic>
      <xdr:nvPicPr>
        <xdr:cNvPr id="2" name="Picture 1" descr="Logoere2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61925"/>
          <a:ext cx="9334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1181100</xdr:colOff>
      <xdr:row>0</xdr:row>
      <xdr:rowOff>171450</xdr:rowOff>
    </xdr:from>
    <xdr:to>
      <xdr:col>11</xdr:col>
      <xdr:colOff>923925</xdr:colOff>
      <xdr:row>3</xdr:row>
      <xdr:rowOff>104775</xdr:rowOff>
    </xdr:to>
    <xdr:pic>
      <xdr:nvPicPr>
        <xdr:cNvPr id="3" name="Picture 4" descr="D:\agora\logo mitrovic\llogo\emblema.jpg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61925"/>
          <a:ext cx="6096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238125</xdr:rowOff>
    </xdr:from>
    <xdr:to>
      <xdr:col>1</xdr:col>
      <xdr:colOff>838200</xdr:colOff>
      <xdr:row>3</xdr:row>
      <xdr:rowOff>57150</xdr:rowOff>
    </xdr:to>
    <xdr:pic>
      <xdr:nvPicPr>
        <xdr:cNvPr id="2" name="Picture 1" descr="Logoere2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61925"/>
          <a:ext cx="9334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1181100</xdr:colOff>
      <xdr:row>0</xdr:row>
      <xdr:rowOff>171450</xdr:rowOff>
    </xdr:from>
    <xdr:to>
      <xdr:col>11</xdr:col>
      <xdr:colOff>923925</xdr:colOff>
      <xdr:row>3</xdr:row>
      <xdr:rowOff>104775</xdr:rowOff>
    </xdr:to>
    <xdr:pic>
      <xdr:nvPicPr>
        <xdr:cNvPr id="3" name="Picture 4" descr="D:\agora\logo mitrovic\llogo\emblema.jpg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61925"/>
          <a:ext cx="6096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238125</xdr:rowOff>
    </xdr:from>
    <xdr:to>
      <xdr:col>1</xdr:col>
      <xdr:colOff>838200</xdr:colOff>
      <xdr:row>3</xdr:row>
      <xdr:rowOff>57150</xdr:rowOff>
    </xdr:to>
    <xdr:pic>
      <xdr:nvPicPr>
        <xdr:cNvPr id="2" name="Picture 1" descr="Logoere2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61925"/>
          <a:ext cx="9334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1181100</xdr:colOff>
      <xdr:row>0</xdr:row>
      <xdr:rowOff>171450</xdr:rowOff>
    </xdr:from>
    <xdr:to>
      <xdr:col>11</xdr:col>
      <xdr:colOff>923925</xdr:colOff>
      <xdr:row>3</xdr:row>
      <xdr:rowOff>104775</xdr:rowOff>
    </xdr:to>
    <xdr:pic>
      <xdr:nvPicPr>
        <xdr:cNvPr id="3" name="Picture 4" descr="D:\agora\logo mitrovic\llogo\emblema.jpg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61925"/>
          <a:ext cx="6096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238125</xdr:rowOff>
    </xdr:from>
    <xdr:to>
      <xdr:col>1</xdr:col>
      <xdr:colOff>838200</xdr:colOff>
      <xdr:row>3</xdr:row>
      <xdr:rowOff>57150</xdr:rowOff>
    </xdr:to>
    <xdr:pic>
      <xdr:nvPicPr>
        <xdr:cNvPr id="2" name="Picture 1" descr="Logoere2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61925"/>
          <a:ext cx="9334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1181100</xdr:colOff>
      <xdr:row>0</xdr:row>
      <xdr:rowOff>171450</xdr:rowOff>
    </xdr:from>
    <xdr:to>
      <xdr:col>11</xdr:col>
      <xdr:colOff>923925</xdr:colOff>
      <xdr:row>3</xdr:row>
      <xdr:rowOff>104775</xdr:rowOff>
    </xdr:to>
    <xdr:pic>
      <xdr:nvPicPr>
        <xdr:cNvPr id="3" name="Picture 4" descr="D:\agora\logo mitrovic\llogo\emblema.jpg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61925"/>
          <a:ext cx="6096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238125</xdr:rowOff>
    </xdr:from>
    <xdr:to>
      <xdr:col>1</xdr:col>
      <xdr:colOff>838200</xdr:colOff>
      <xdr:row>3</xdr:row>
      <xdr:rowOff>57150</xdr:rowOff>
    </xdr:to>
    <xdr:pic>
      <xdr:nvPicPr>
        <xdr:cNvPr id="2" name="Picture 1" descr="Logoere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61925"/>
          <a:ext cx="9334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1181100</xdr:colOff>
      <xdr:row>0</xdr:row>
      <xdr:rowOff>171450</xdr:rowOff>
    </xdr:from>
    <xdr:to>
      <xdr:col>11</xdr:col>
      <xdr:colOff>923925</xdr:colOff>
      <xdr:row>3</xdr:row>
      <xdr:rowOff>104775</xdr:rowOff>
    </xdr:to>
    <xdr:pic>
      <xdr:nvPicPr>
        <xdr:cNvPr id="3" name="Picture 4" descr="D:\agora\logo mitrovic\llogo\emblema.jpg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61925"/>
          <a:ext cx="6096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238125</xdr:rowOff>
    </xdr:from>
    <xdr:to>
      <xdr:col>1</xdr:col>
      <xdr:colOff>838200</xdr:colOff>
      <xdr:row>3</xdr:row>
      <xdr:rowOff>57150</xdr:rowOff>
    </xdr:to>
    <xdr:pic>
      <xdr:nvPicPr>
        <xdr:cNvPr id="2" name="Picture 1" descr="Logoere2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61925"/>
          <a:ext cx="9334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1181100</xdr:colOff>
      <xdr:row>0</xdr:row>
      <xdr:rowOff>171450</xdr:rowOff>
    </xdr:from>
    <xdr:to>
      <xdr:col>11</xdr:col>
      <xdr:colOff>923925</xdr:colOff>
      <xdr:row>3</xdr:row>
      <xdr:rowOff>104775</xdr:rowOff>
    </xdr:to>
    <xdr:pic>
      <xdr:nvPicPr>
        <xdr:cNvPr id="3" name="Picture 4" descr="D:\agora\logo mitrovic\llogo\emblema.jpg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61925"/>
          <a:ext cx="6096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238125</xdr:rowOff>
    </xdr:from>
    <xdr:to>
      <xdr:col>1</xdr:col>
      <xdr:colOff>838200</xdr:colOff>
      <xdr:row>3</xdr:row>
      <xdr:rowOff>57150</xdr:rowOff>
    </xdr:to>
    <xdr:pic>
      <xdr:nvPicPr>
        <xdr:cNvPr id="2" name="Picture 1" descr="Logoere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61925"/>
          <a:ext cx="9334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1181100</xdr:colOff>
      <xdr:row>0</xdr:row>
      <xdr:rowOff>171450</xdr:rowOff>
    </xdr:from>
    <xdr:to>
      <xdr:col>11</xdr:col>
      <xdr:colOff>923925</xdr:colOff>
      <xdr:row>3</xdr:row>
      <xdr:rowOff>104775</xdr:rowOff>
    </xdr:to>
    <xdr:pic>
      <xdr:nvPicPr>
        <xdr:cNvPr id="3" name="Picture 4" descr="D:\agora\logo mitrovic\llogo\emblema.jpg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61925"/>
          <a:ext cx="6096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238125</xdr:rowOff>
    </xdr:from>
    <xdr:to>
      <xdr:col>1</xdr:col>
      <xdr:colOff>838200</xdr:colOff>
      <xdr:row>3</xdr:row>
      <xdr:rowOff>57150</xdr:rowOff>
    </xdr:to>
    <xdr:pic>
      <xdr:nvPicPr>
        <xdr:cNvPr id="2" name="Picture 1" descr="Logoere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61925"/>
          <a:ext cx="9334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1181100</xdr:colOff>
      <xdr:row>0</xdr:row>
      <xdr:rowOff>171450</xdr:rowOff>
    </xdr:from>
    <xdr:to>
      <xdr:col>11</xdr:col>
      <xdr:colOff>923925</xdr:colOff>
      <xdr:row>3</xdr:row>
      <xdr:rowOff>104775</xdr:rowOff>
    </xdr:to>
    <xdr:pic>
      <xdr:nvPicPr>
        <xdr:cNvPr id="3" name="Picture 4" descr="D:\agora\logo mitrovic\llogo\emblema.jpg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61925"/>
          <a:ext cx="6096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238125</xdr:rowOff>
    </xdr:from>
    <xdr:to>
      <xdr:col>1</xdr:col>
      <xdr:colOff>838200</xdr:colOff>
      <xdr:row>3</xdr:row>
      <xdr:rowOff>57150</xdr:rowOff>
    </xdr:to>
    <xdr:pic>
      <xdr:nvPicPr>
        <xdr:cNvPr id="2" name="Picture 1" descr="Logoere2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61925"/>
          <a:ext cx="9334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1181100</xdr:colOff>
      <xdr:row>0</xdr:row>
      <xdr:rowOff>171450</xdr:rowOff>
    </xdr:from>
    <xdr:to>
      <xdr:col>11</xdr:col>
      <xdr:colOff>923925</xdr:colOff>
      <xdr:row>3</xdr:row>
      <xdr:rowOff>104775</xdr:rowOff>
    </xdr:to>
    <xdr:pic>
      <xdr:nvPicPr>
        <xdr:cNvPr id="3" name="Picture 4" descr="D:\agora\logo mitrovic\llogo\emblema.jp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61925"/>
          <a:ext cx="6096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238125</xdr:rowOff>
    </xdr:from>
    <xdr:to>
      <xdr:col>1</xdr:col>
      <xdr:colOff>838200</xdr:colOff>
      <xdr:row>3</xdr:row>
      <xdr:rowOff>57150</xdr:rowOff>
    </xdr:to>
    <xdr:pic>
      <xdr:nvPicPr>
        <xdr:cNvPr id="2" name="Picture 1" descr="Logoere2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61925"/>
          <a:ext cx="9334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1181100</xdr:colOff>
      <xdr:row>0</xdr:row>
      <xdr:rowOff>171450</xdr:rowOff>
    </xdr:from>
    <xdr:to>
      <xdr:col>11</xdr:col>
      <xdr:colOff>923925</xdr:colOff>
      <xdr:row>3</xdr:row>
      <xdr:rowOff>104775</xdr:rowOff>
    </xdr:to>
    <xdr:pic>
      <xdr:nvPicPr>
        <xdr:cNvPr id="3" name="Picture 4" descr="D:\agora\logo mitrovic\llogo\emblema.jpg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61925"/>
          <a:ext cx="6096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238125</xdr:rowOff>
    </xdr:from>
    <xdr:to>
      <xdr:col>1</xdr:col>
      <xdr:colOff>838200</xdr:colOff>
      <xdr:row>3</xdr:row>
      <xdr:rowOff>57150</xdr:rowOff>
    </xdr:to>
    <xdr:pic>
      <xdr:nvPicPr>
        <xdr:cNvPr id="2" name="Picture 1" descr="Logoere2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61925"/>
          <a:ext cx="9334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1181100</xdr:colOff>
      <xdr:row>0</xdr:row>
      <xdr:rowOff>171450</xdr:rowOff>
    </xdr:from>
    <xdr:to>
      <xdr:col>11</xdr:col>
      <xdr:colOff>923925</xdr:colOff>
      <xdr:row>3</xdr:row>
      <xdr:rowOff>104775</xdr:rowOff>
    </xdr:to>
    <xdr:pic>
      <xdr:nvPicPr>
        <xdr:cNvPr id="3" name="Picture 4" descr="D:\agora\logo mitrovic\llogo\emblema.jpg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61925"/>
          <a:ext cx="6096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238125</xdr:rowOff>
    </xdr:from>
    <xdr:to>
      <xdr:col>1</xdr:col>
      <xdr:colOff>838200</xdr:colOff>
      <xdr:row>3</xdr:row>
      <xdr:rowOff>57150</xdr:rowOff>
    </xdr:to>
    <xdr:pic>
      <xdr:nvPicPr>
        <xdr:cNvPr id="2" name="Picture 1" descr="Logoere2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61925"/>
          <a:ext cx="9334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1181100</xdr:colOff>
      <xdr:row>0</xdr:row>
      <xdr:rowOff>171450</xdr:rowOff>
    </xdr:from>
    <xdr:to>
      <xdr:col>11</xdr:col>
      <xdr:colOff>923925</xdr:colOff>
      <xdr:row>3</xdr:row>
      <xdr:rowOff>104775</xdr:rowOff>
    </xdr:to>
    <xdr:pic>
      <xdr:nvPicPr>
        <xdr:cNvPr id="3" name="Picture 4" descr="D:\agora\logo mitrovic\llogo\emblema.jpg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61925"/>
          <a:ext cx="6096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3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9"/>
  <sheetViews>
    <sheetView tabSelected="1" view="pageBreakPreview" zoomScale="90" zoomScaleSheetLayoutView="90" workbookViewId="0">
      <pane xSplit="3" ySplit="9" topLeftCell="D131" activePane="bottomRight" state="frozen"/>
      <selection pane="topRight" activeCell="D1" sqref="D1"/>
      <selection pane="bottomLeft" activeCell="A10" sqref="A10"/>
      <selection pane="bottomRight" activeCell="M147" sqref="M147"/>
    </sheetView>
  </sheetViews>
  <sheetFormatPr defaultRowHeight="15" x14ac:dyDescent="0.25"/>
  <cols>
    <col min="1" max="1" width="5.28515625" style="10" bestFit="1" customWidth="1"/>
    <col min="2" max="3" width="7.5703125" style="10" customWidth="1"/>
    <col min="4" max="4" width="43.5703125" style="11" customWidth="1"/>
    <col min="5" max="5" width="13.5703125" style="10" customWidth="1"/>
    <col min="6" max="10" width="19.42578125" style="10" customWidth="1"/>
    <col min="11" max="11" width="19.42578125" style="12" customWidth="1"/>
    <col min="12" max="13" width="9.140625" style="1"/>
    <col min="14" max="14" width="17.5703125" style="1" customWidth="1"/>
    <col min="15" max="24" width="9.140625" style="1"/>
  </cols>
  <sheetData>
    <row r="1" spans="1:24" ht="26.25" customHeight="1" x14ac:dyDescent="0.25">
      <c r="A1" s="584" t="s">
        <v>0</v>
      </c>
      <c r="B1" s="586" t="s">
        <v>1</v>
      </c>
      <c r="C1" s="582" t="s">
        <v>2</v>
      </c>
      <c r="D1" s="582"/>
      <c r="E1" s="582"/>
      <c r="F1" s="582"/>
      <c r="G1" s="582"/>
      <c r="H1" s="582"/>
      <c r="I1" s="582"/>
      <c r="J1" s="582"/>
      <c r="K1" s="583"/>
      <c r="W1"/>
      <c r="X1"/>
    </row>
    <row r="2" spans="1:24" ht="30" x14ac:dyDescent="0.25">
      <c r="A2" s="585"/>
      <c r="B2" s="587"/>
      <c r="C2" s="530"/>
      <c r="D2" s="537" t="s">
        <v>2</v>
      </c>
      <c r="E2" s="531" t="s">
        <v>3</v>
      </c>
      <c r="F2" s="532" t="s">
        <v>47</v>
      </c>
      <c r="G2" s="533" t="s">
        <v>4</v>
      </c>
      <c r="H2" s="534" t="s">
        <v>5</v>
      </c>
      <c r="I2" s="535" t="s">
        <v>6</v>
      </c>
      <c r="J2" s="536" t="s">
        <v>7</v>
      </c>
      <c r="K2" s="554" t="s">
        <v>8</v>
      </c>
      <c r="L2" s="5"/>
      <c r="W2"/>
      <c r="X2"/>
    </row>
    <row r="3" spans="1:24" s="6" customFormat="1" ht="11.25" customHeight="1" x14ac:dyDescent="0.25">
      <c r="A3" s="38" t="s">
        <v>9</v>
      </c>
      <c r="B3" s="7" t="s">
        <v>10</v>
      </c>
      <c r="C3" s="7"/>
      <c r="D3" s="7" t="s">
        <v>11</v>
      </c>
      <c r="E3" s="7" t="s">
        <v>12</v>
      </c>
      <c r="F3" s="34" t="s">
        <v>13</v>
      </c>
      <c r="G3" s="33" t="s">
        <v>14</v>
      </c>
      <c r="H3" s="32" t="s">
        <v>15</v>
      </c>
      <c r="I3" s="31" t="s">
        <v>16</v>
      </c>
      <c r="J3" s="30" t="s">
        <v>17</v>
      </c>
      <c r="K3" s="555" t="s">
        <v>18</v>
      </c>
      <c r="L3" s="3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4" s="4" customFormat="1" ht="19.5" customHeight="1" x14ac:dyDescent="0.25">
      <c r="A4" s="39"/>
      <c r="B4" s="8"/>
      <c r="C4" s="8"/>
      <c r="D4" s="15" t="s">
        <v>19</v>
      </c>
      <c r="E4" s="17"/>
      <c r="F4" s="19">
        <f>F5+F6+F7+F8</f>
        <v>14648579.970000001</v>
      </c>
      <c r="G4" s="552">
        <f>G5+G6+G7+G8</f>
        <v>3979832.82</v>
      </c>
      <c r="H4" s="550">
        <f>H5+H6+H7+H8</f>
        <v>610881.57999999996</v>
      </c>
      <c r="I4" s="548">
        <f>I5+I6+I7+I8</f>
        <v>2063018.75</v>
      </c>
      <c r="J4" s="546">
        <f>J5+J6+J7+J8</f>
        <v>7773085.5199999996</v>
      </c>
      <c r="K4" s="556">
        <f>K5+K6+K7+K8+K9</f>
        <v>29075398.639999997</v>
      </c>
      <c r="L4" s="3"/>
      <c r="M4" s="3"/>
      <c r="N4" s="3"/>
    </row>
    <row r="5" spans="1:24" s="4" customFormat="1" ht="19.5" customHeight="1" x14ac:dyDescent="0.25">
      <c r="A5" s="40"/>
      <c r="B5" s="9"/>
      <c r="C5" s="9"/>
      <c r="D5" s="16" t="s">
        <v>437</v>
      </c>
      <c r="E5" s="37"/>
      <c r="F5" s="20">
        <f>F11+F16+F21+F26+F31+F36+F41+F46+F51+F56+F61+F66+F71+F76+F81+F86+F91+F96+F101+F107+F112+F117+F122+F127+F132+F137+F142</f>
        <v>14524007.16</v>
      </c>
      <c r="G5" s="22">
        <f t="shared" ref="F5:J8" si="0">G11+G16+G21+G26+G31+G36+G41+G46+G51+G56+G61+G66+G71+G76+G81+G86+G91+G96+G101+G107+G112+G117+G122+G127+G132+G137+G142</f>
        <v>3079141</v>
      </c>
      <c r="H5" s="24">
        <f t="shared" si="0"/>
        <v>602100</v>
      </c>
      <c r="I5" s="26">
        <f t="shared" si="0"/>
        <v>68500</v>
      </c>
      <c r="J5" s="28">
        <f t="shared" si="0"/>
        <v>5057685</v>
      </c>
      <c r="K5" s="557">
        <f>SUM(F5:J5)</f>
        <v>23331433.16</v>
      </c>
      <c r="L5" s="3"/>
      <c r="M5" s="3"/>
      <c r="N5" s="3"/>
    </row>
    <row r="6" spans="1:24" s="4" customFormat="1" ht="19.5" customHeight="1" x14ac:dyDescent="0.25">
      <c r="A6" s="40"/>
      <c r="B6" s="9"/>
      <c r="C6" s="9"/>
      <c r="D6" s="36" t="s">
        <v>434</v>
      </c>
      <c r="E6" s="37"/>
      <c r="F6" s="20">
        <f>F12+F17+F22+F27+F32+F37+F42+F47+F52+F57+F62+F67+F72+F77+F82+F87+F92+F97+F102+F108+F113+F118+F123+F128+F133+F138+F143</f>
        <v>72999.989999999991</v>
      </c>
      <c r="G6" s="22">
        <f t="shared" si="0"/>
        <v>759000</v>
      </c>
      <c r="H6" s="24">
        <f t="shared" si="0"/>
        <v>8000</v>
      </c>
      <c r="I6" s="26">
        <f t="shared" si="0"/>
        <v>1159159</v>
      </c>
      <c r="J6" s="28">
        <f t="shared" si="0"/>
        <v>1674211</v>
      </c>
      <c r="K6" s="557">
        <f>SUM(F6:J6)</f>
        <v>3673369.99</v>
      </c>
      <c r="L6" s="3"/>
      <c r="M6" s="3"/>
      <c r="N6" s="544">
        <v>29075398.640000001</v>
      </c>
    </row>
    <row r="7" spans="1:24" s="4" customFormat="1" ht="19.5" customHeight="1" x14ac:dyDescent="0.25">
      <c r="A7" s="40"/>
      <c r="B7" s="9"/>
      <c r="C7" s="9"/>
      <c r="D7" s="36" t="s">
        <v>435</v>
      </c>
      <c r="E7" s="37"/>
      <c r="F7" s="20">
        <f t="shared" si="0"/>
        <v>37200</v>
      </c>
      <c r="G7" s="22">
        <f t="shared" si="0"/>
        <v>95049.13</v>
      </c>
      <c r="H7" s="24">
        <f t="shared" si="0"/>
        <v>781.58</v>
      </c>
      <c r="I7" s="26">
        <f t="shared" si="0"/>
        <v>796120.3</v>
      </c>
      <c r="J7" s="28">
        <f t="shared" si="0"/>
        <v>484485.32999999996</v>
      </c>
      <c r="K7" s="557">
        <f t="shared" ref="K7" si="1">SUM(F7:J7)</f>
        <v>1413636.3399999999</v>
      </c>
      <c r="L7" s="3"/>
      <c r="M7" s="3"/>
      <c r="N7" s="545">
        <f>N6-K4</f>
        <v>0</v>
      </c>
    </row>
    <row r="8" spans="1:24" s="4" customFormat="1" ht="19.5" customHeight="1" x14ac:dyDescent="0.25">
      <c r="A8" s="40"/>
      <c r="B8" s="9"/>
      <c r="C8" s="9"/>
      <c r="D8" s="36" t="s">
        <v>438</v>
      </c>
      <c r="E8" s="37"/>
      <c r="F8" s="539">
        <f>F14+F19+F24+F29+F34+F39+F44+F49+F54+F59+F64+F69+F74+F79+F84+F89+F94+F99+F104+F110+F115+F120+F125+F130+F135+F140+F145</f>
        <v>14372.82</v>
      </c>
      <c r="G8" s="23">
        <f t="shared" si="0"/>
        <v>46642.69</v>
      </c>
      <c r="H8" s="25">
        <f t="shared" si="0"/>
        <v>0</v>
      </c>
      <c r="I8" s="27">
        <f t="shared" si="0"/>
        <v>39239.449999999997</v>
      </c>
      <c r="J8" s="28">
        <f t="shared" si="0"/>
        <v>556704.18999999994</v>
      </c>
      <c r="K8" s="557">
        <f>SUM(F8:J8)</f>
        <v>656959.14999999991</v>
      </c>
      <c r="L8" s="3"/>
      <c r="M8" s="3"/>
      <c r="N8" s="3"/>
    </row>
    <row r="9" spans="1:24" s="4" customFormat="1" ht="19.5" customHeight="1" x14ac:dyDescent="0.25">
      <c r="A9" s="40"/>
      <c r="B9" s="9"/>
      <c r="C9" s="35"/>
      <c r="D9" s="36" t="s">
        <v>440</v>
      </c>
      <c r="E9" s="37"/>
      <c r="F9" s="20">
        <f>F105</f>
        <v>0</v>
      </c>
      <c r="G9" s="22">
        <f>G105</f>
        <v>0</v>
      </c>
      <c r="H9" s="24">
        <f>H105</f>
        <v>0</v>
      </c>
      <c r="I9" s="26">
        <f>I105</f>
        <v>0</v>
      </c>
      <c r="J9" s="28">
        <f>J105</f>
        <v>0</v>
      </c>
      <c r="K9" s="557">
        <f>SUM(F9:J9)</f>
        <v>0</v>
      </c>
      <c r="L9" s="3"/>
      <c r="M9" s="3"/>
      <c r="N9" s="3"/>
    </row>
    <row r="10" spans="1:24" s="1" customFormat="1" ht="18" customHeight="1" x14ac:dyDescent="0.25">
      <c r="A10" s="40"/>
      <c r="B10" s="9">
        <v>16022</v>
      </c>
      <c r="C10" s="35" t="s">
        <v>48</v>
      </c>
      <c r="D10" s="36" t="s">
        <v>20</v>
      </c>
      <c r="E10" s="18">
        <f>E11</f>
        <v>22</v>
      </c>
      <c r="F10" s="539">
        <f t="shared" ref="F10:K10" si="2">SUM(F11:F14)</f>
        <v>170975.51</v>
      </c>
      <c r="G10" s="540">
        <f t="shared" si="2"/>
        <v>47500</v>
      </c>
      <c r="H10" s="541">
        <f t="shared" si="2"/>
        <v>0</v>
      </c>
      <c r="I10" s="542">
        <f t="shared" si="2"/>
        <v>0</v>
      </c>
      <c r="J10" s="543">
        <f t="shared" si="2"/>
        <v>0</v>
      </c>
      <c r="K10" s="558">
        <f t="shared" si="2"/>
        <v>218475.51</v>
      </c>
    </row>
    <row r="11" spans="1:24" ht="18" customHeight="1" x14ac:dyDescent="0.25">
      <c r="A11" s="40"/>
      <c r="B11" s="9"/>
      <c r="C11" s="35"/>
      <c r="D11" s="538" t="s">
        <v>433</v>
      </c>
      <c r="E11" s="18">
        <v>22</v>
      </c>
      <c r="F11" s="21">
        <v>170975.51</v>
      </c>
      <c r="G11" s="23">
        <v>47500</v>
      </c>
      <c r="H11" s="25">
        <v>0</v>
      </c>
      <c r="I11" s="27">
        <v>0</v>
      </c>
      <c r="J11" s="29">
        <v>0</v>
      </c>
      <c r="K11" s="559">
        <f>SUM(F11:J11)</f>
        <v>218475.51</v>
      </c>
      <c r="O11"/>
      <c r="P11"/>
      <c r="Q11"/>
      <c r="R11"/>
      <c r="S11"/>
      <c r="T11"/>
      <c r="U11"/>
      <c r="V11"/>
      <c r="W11"/>
      <c r="X11"/>
    </row>
    <row r="12" spans="1:24" ht="18" customHeight="1" x14ac:dyDescent="0.25">
      <c r="A12" s="40"/>
      <c r="B12" s="9"/>
      <c r="C12" s="35"/>
      <c r="D12" s="538" t="s">
        <v>434</v>
      </c>
      <c r="E12" s="18"/>
      <c r="F12" s="21">
        <v>0</v>
      </c>
      <c r="G12" s="23">
        <v>0</v>
      </c>
      <c r="H12" s="25">
        <v>0</v>
      </c>
      <c r="I12" s="27">
        <v>0</v>
      </c>
      <c r="J12" s="29">
        <v>0</v>
      </c>
      <c r="K12" s="559">
        <f>SUM(F12:J12)</f>
        <v>0</v>
      </c>
      <c r="O12"/>
      <c r="P12"/>
      <c r="Q12"/>
      <c r="R12"/>
      <c r="S12"/>
      <c r="T12"/>
      <c r="U12"/>
      <c r="V12"/>
      <c r="W12"/>
      <c r="X12"/>
    </row>
    <row r="13" spans="1:24" ht="18" customHeight="1" x14ac:dyDescent="0.25">
      <c r="A13" s="40"/>
      <c r="B13" s="9"/>
      <c r="C13" s="35"/>
      <c r="D13" s="538" t="s">
        <v>435</v>
      </c>
      <c r="E13" s="18"/>
      <c r="F13" s="21"/>
      <c r="G13" s="23"/>
      <c r="H13" s="25"/>
      <c r="I13" s="27"/>
      <c r="J13" s="29"/>
      <c r="K13" s="559">
        <f>SUM(F13:J13)</f>
        <v>0</v>
      </c>
      <c r="O13"/>
      <c r="P13"/>
      <c r="Q13"/>
      <c r="R13"/>
      <c r="S13"/>
      <c r="T13"/>
      <c r="U13"/>
      <c r="V13"/>
      <c r="W13"/>
      <c r="X13"/>
    </row>
    <row r="14" spans="1:24" ht="18" customHeight="1" x14ac:dyDescent="0.25">
      <c r="A14" s="40"/>
      <c r="B14" s="9"/>
      <c r="C14" s="35"/>
      <c r="D14" s="538" t="s">
        <v>438</v>
      </c>
      <c r="E14" s="18"/>
      <c r="F14" s="21"/>
      <c r="G14" s="23"/>
      <c r="H14" s="25"/>
      <c r="I14" s="27"/>
      <c r="J14" s="29"/>
      <c r="K14" s="559">
        <f>SUM(F14:J14)</f>
        <v>0</v>
      </c>
      <c r="O14"/>
      <c r="P14"/>
      <c r="Q14"/>
      <c r="R14"/>
      <c r="S14"/>
      <c r="T14"/>
      <c r="U14"/>
      <c r="V14"/>
      <c r="W14"/>
      <c r="X14"/>
    </row>
    <row r="15" spans="1:24" s="1" customFormat="1" ht="18" customHeight="1" x14ac:dyDescent="0.25">
      <c r="A15" s="40"/>
      <c r="B15" s="9">
        <v>16102</v>
      </c>
      <c r="C15" s="35" t="s">
        <v>49</v>
      </c>
      <c r="D15" s="36" t="s">
        <v>21</v>
      </c>
      <c r="E15" s="18">
        <f>E16</f>
        <v>3</v>
      </c>
      <c r="F15" s="539">
        <f t="shared" ref="F15:K15" si="3">SUM(F16:F19)</f>
        <v>43901.88</v>
      </c>
      <c r="G15" s="540">
        <f t="shared" si="3"/>
        <v>18000</v>
      </c>
      <c r="H15" s="541">
        <f t="shared" si="3"/>
        <v>0</v>
      </c>
      <c r="I15" s="542">
        <f t="shared" si="3"/>
        <v>0</v>
      </c>
      <c r="J15" s="543">
        <f t="shared" si="3"/>
        <v>0</v>
      </c>
      <c r="K15" s="558">
        <f t="shared" si="3"/>
        <v>61901.88</v>
      </c>
      <c r="L15" s="3"/>
    </row>
    <row r="16" spans="1:24" s="1" customFormat="1" ht="18" customHeight="1" x14ac:dyDescent="0.25">
      <c r="A16" s="40"/>
      <c r="B16" s="9"/>
      <c r="C16" s="35"/>
      <c r="D16" s="538" t="s">
        <v>433</v>
      </c>
      <c r="E16" s="18">
        <v>3</v>
      </c>
      <c r="F16" s="21">
        <v>43901.88</v>
      </c>
      <c r="G16" s="23">
        <v>18000</v>
      </c>
      <c r="H16" s="25"/>
      <c r="I16" s="27">
        <v>0</v>
      </c>
      <c r="J16" s="29">
        <v>0</v>
      </c>
      <c r="K16" s="559">
        <f>SUM(F16:J16)</f>
        <v>61901.88</v>
      </c>
    </row>
    <row r="17" spans="1:14" s="1" customFormat="1" ht="18" customHeight="1" x14ac:dyDescent="0.25">
      <c r="A17" s="40"/>
      <c r="B17" s="9"/>
      <c r="C17" s="35"/>
      <c r="D17" s="538" t="s">
        <v>434</v>
      </c>
      <c r="E17" s="18"/>
      <c r="F17" s="21">
        <v>0</v>
      </c>
      <c r="G17" s="23">
        <v>0</v>
      </c>
      <c r="H17" s="25">
        <v>0</v>
      </c>
      <c r="I17" s="27">
        <v>0</v>
      </c>
      <c r="J17" s="29">
        <v>0</v>
      </c>
      <c r="K17" s="559">
        <f>SUM(F17:J17)</f>
        <v>0</v>
      </c>
    </row>
    <row r="18" spans="1:14" s="1" customFormat="1" ht="18" customHeight="1" x14ac:dyDescent="0.25">
      <c r="A18" s="40"/>
      <c r="B18" s="9"/>
      <c r="C18" s="35"/>
      <c r="D18" s="538" t="s">
        <v>435</v>
      </c>
      <c r="E18" s="18"/>
      <c r="F18" s="21"/>
      <c r="G18" s="23"/>
      <c r="H18" s="25"/>
      <c r="I18" s="27"/>
      <c r="J18" s="29"/>
      <c r="K18" s="559">
        <f>SUM(F18:J18)</f>
        <v>0</v>
      </c>
    </row>
    <row r="19" spans="1:14" s="1" customFormat="1" ht="18" customHeight="1" x14ac:dyDescent="0.25">
      <c r="A19" s="40"/>
      <c r="B19" s="9"/>
      <c r="C19" s="35"/>
      <c r="D19" s="538" t="s">
        <v>438</v>
      </c>
      <c r="E19" s="18"/>
      <c r="F19" s="21"/>
      <c r="G19" s="23"/>
      <c r="H19" s="25"/>
      <c r="I19" s="27"/>
      <c r="J19" s="29"/>
      <c r="K19" s="559">
        <f>SUM(F19:J19)</f>
        <v>0</v>
      </c>
    </row>
    <row r="20" spans="1:14" s="2" customFormat="1" ht="18" customHeight="1" x14ac:dyDescent="0.25">
      <c r="A20" s="40">
        <v>169</v>
      </c>
      <c r="B20" s="9">
        <v>16922</v>
      </c>
      <c r="C20" s="35" t="s">
        <v>48</v>
      </c>
      <c r="D20" s="36" t="s">
        <v>22</v>
      </c>
      <c r="E20" s="18">
        <v>0</v>
      </c>
      <c r="F20" s="539">
        <f t="shared" ref="F20:K20" si="4">SUM(F21:F24)</f>
        <v>277083.82</v>
      </c>
      <c r="G20" s="540">
        <f t="shared" si="4"/>
        <v>12000</v>
      </c>
      <c r="H20" s="541">
        <f t="shared" si="4"/>
        <v>0</v>
      </c>
      <c r="I20" s="542">
        <f t="shared" si="4"/>
        <v>0</v>
      </c>
      <c r="J20" s="543">
        <f t="shared" si="4"/>
        <v>0</v>
      </c>
      <c r="K20" s="558">
        <f t="shared" si="4"/>
        <v>289083.82</v>
      </c>
      <c r="L20" s="1"/>
      <c r="M20" s="1"/>
      <c r="N20" s="1"/>
    </row>
    <row r="21" spans="1:14" s="1" customFormat="1" ht="18" customHeight="1" x14ac:dyDescent="0.25">
      <c r="A21" s="40"/>
      <c r="B21" s="9"/>
      <c r="C21" s="35"/>
      <c r="D21" s="538" t="s">
        <v>433</v>
      </c>
      <c r="E21" s="18"/>
      <c r="F21" s="21">
        <v>277083.82</v>
      </c>
      <c r="G21" s="23">
        <v>12000</v>
      </c>
      <c r="H21" s="25"/>
      <c r="I21" s="27"/>
      <c r="J21" s="29"/>
      <c r="K21" s="559">
        <f>SUM(F21:J21)</f>
        <v>289083.82</v>
      </c>
    </row>
    <row r="22" spans="1:14" s="1" customFormat="1" ht="18" customHeight="1" x14ac:dyDescent="0.25">
      <c r="A22" s="40"/>
      <c r="B22" s="9"/>
      <c r="C22" s="35"/>
      <c r="D22" s="538" t="s">
        <v>434</v>
      </c>
      <c r="E22" s="18"/>
      <c r="F22" s="21"/>
      <c r="G22" s="23"/>
      <c r="H22" s="25"/>
      <c r="I22" s="27"/>
      <c r="J22" s="29"/>
      <c r="K22" s="559">
        <f>SUM(F22:J22)</f>
        <v>0</v>
      </c>
    </row>
    <row r="23" spans="1:14" s="1" customFormat="1" ht="18" customHeight="1" x14ac:dyDescent="0.25">
      <c r="A23" s="40"/>
      <c r="B23" s="9"/>
      <c r="C23" s="35"/>
      <c r="D23" s="538" t="s">
        <v>435</v>
      </c>
      <c r="E23" s="18"/>
      <c r="F23" s="21"/>
      <c r="G23" s="23"/>
      <c r="H23" s="25"/>
      <c r="I23" s="27"/>
      <c r="J23" s="29"/>
      <c r="K23" s="559">
        <f>SUM(F23:J23)</f>
        <v>0</v>
      </c>
    </row>
    <row r="24" spans="1:14" s="1" customFormat="1" ht="18" customHeight="1" x14ac:dyDescent="0.25">
      <c r="A24" s="40"/>
      <c r="B24" s="9"/>
      <c r="C24" s="35"/>
      <c r="D24" s="538" t="s">
        <v>438</v>
      </c>
      <c r="E24" s="18"/>
      <c r="F24" s="21"/>
      <c r="G24" s="23"/>
      <c r="H24" s="25"/>
      <c r="I24" s="27"/>
      <c r="J24" s="29"/>
      <c r="K24" s="559">
        <f>SUM(F24:J24)</f>
        <v>0</v>
      </c>
    </row>
    <row r="25" spans="1:14" s="1" customFormat="1" ht="18" customHeight="1" x14ac:dyDescent="0.25">
      <c r="A25" s="40"/>
      <c r="B25" s="9">
        <v>16322</v>
      </c>
      <c r="C25" s="35" t="s">
        <v>50</v>
      </c>
      <c r="D25" s="36" t="s">
        <v>23</v>
      </c>
      <c r="E25" s="18">
        <f>E26</f>
        <v>62</v>
      </c>
      <c r="F25" s="539">
        <f t="shared" ref="F25:K25" si="5">SUM(F26:F29)</f>
        <v>361249.95</v>
      </c>
      <c r="G25" s="540">
        <f t="shared" si="5"/>
        <v>332160</v>
      </c>
      <c r="H25" s="541">
        <f t="shared" si="5"/>
        <v>105000</v>
      </c>
      <c r="I25" s="542">
        <f t="shared" si="5"/>
        <v>150000</v>
      </c>
      <c r="J25" s="543">
        <f t="shared" si="5"/>
        <v>223663.04</v>
      </c>
      <c r="K25" s="558">
        <f t="shared" si="5"/>
        <v>1172072.99</v>
      </c>
    </row>
    <row r="26" spans="1:14" s="2" customFormat="1" ht="18" customHeight="1" x14ac:dyDescent="0.25">
      <c r="A26" s="40"/>
      <c r="B26" s="9"/>
      <c r="C26" s="35"/>
      <c r="D26" s="538" t="s">
        <v>433</v>
      </c>
      <c r="E26" s="18">
        <v>62</v>
      </c>
      <c r="F26" s="21">
        <v>361249.95</v>
      </c>
      <c r="G26" s="23">
        <v>183000</v>
      </c>
      <c r="H26" s="25">
        <v>105000</v>
      </c>
      <c r="I26" s="27"/>
      <c r="J26" s="29">
        <v>166000</v>
      </c>
      <c r="K26" s="559">
        <f>SUM(F26:J26)</f>
        <v>815249.95</v>
      </c>
      <c r="L26" s="1"/>
      <c r="M26" s="1"/>
      <c r="N26" s="1"/>
    </row>
    <row r="27" spans="1:14" s="2" customFormat="1" ht="18" customHeight="1" x14ac:dyDescent="0.25">
      <c r="A27" s="40"/>
      <c r="B27" s="9"/>
      <c r="C27" s="35"/>
      <c r="D27" s="538" t="s">
        <v>434</v>
      </c>
      <c r="E27" s="18"/>
      <c r="F27" s="21"/>
      <c r="G27" s="23">
        <v>147000</v>
      </c>
      <c r="H27" s="25"/>
      <c r="I27" s="27">
        <v>150000</v>
      </c>
      <c r="J27" s="29"/>
      <c r="K27" s="559">
        <f t="shared" ref="K27:K28" si="6">SUM(F27:J27)</f>
        <v>297000</v>
      </c>
      <c r="L27" s="1"/>
      <c r="M27" s="1"/>
      <c r="N27" s="1"/>
    </row>
    <row r="28" spans="1:14" s="2" customFormat="1" ht="18" customHeight="1" x14ac:dyDescent="0.25">
      <c r="A28" s="40"/>
      <c r="B28" s="9"/>
      <c r="C28" s="35"/>
      <c r="D28" s="538" t="s">
        <v>435</v>
      </c>
      <c r="E28" s="18"/>
      <c r="F28" s="21"/>
      <c r="G28" s="23"/>
      <c r="H28" s="25"/>
      <c r="I28" s="27"/>
      <c r="J28" s="29">
        <v>50000</v>
      </c>
      <c r="K28" s="559">
        <f t="shared" si="6"/>
        <v>50000</v>
      </c>
      <c r="L28" s="1"/>
      <c r="M28" s="1"/>
      <c r="N28" s="1"/>
    </row>
    <row r="29" spans="1:14" s="2" customFormat="1" ht="18" customHeight="1" x14ac:dyDescent="0.25">
      <c r="A29" s="40"/>
      <c r="B29" s="9"/>
      <c r="C29" s="35"/>
      <c r="D29" s="538" t="s">
        <v>438</v>
      </c>
      <c r="E29" s="18"/>
      <c r="F29" s="21"/>
      <c r="G29" s="23">
        <f>2160</f>
        <v>2160</v>
      </c>
      <c r="H29" s="25"/>
      <c r="I29" s="27"/>
      <c r="J29" s="29">
        <f>104.73+7558.31</f>
        <v>7663.04</v>
      </c>
      <c r="K29" s="559">
        <f>SUM(F29:J29)</f>
        <v>9823.0400000000009</v>
      </c>
      <c r="L29" s="1"/>
      <c r="M29" s="1"/>
      <c r="N29" s="1"/>
    </row>
    <row r="30" spans="1:14" s="1" customFormat="1" ht="18" customHeight="1" x14ac:dyDescent="0.25">
      <c r="A30" s="40"/>
      <c r="B30" s="9">
        <v>16522</v>
      </c>
      <c r="C30" s="35" t="s">
        <v>51</v>
      </c>
      <c r="D30" s="36" t="s">
        <v>24</v>
      </c>
      <c r="E30" s="18">
        <f>E31</f>
        <v>2</v>
      </c>
      <c r="F30" s="539">
        <f t="shared" ref="F30:K30" si="7">SUM(F31:F34)</f>
        <v>14659.21</v>
      </c>
      <c r="G30" s="540">
        <f t="shared" si="7"/>
        <v>6500</v>
      </c>
      <c r="H30" s="541">
        <f t="shared" si="7"/>
        <v>0</v>
      </c>
      <c r="I30" s="542">
        <f t="shared" si="7"/>
        <v>20000</v>
      </c>
      <c r="J30" s="543">
        <f t="shared" si="7"/>
        <v>0</v>
      </c>
      <c r="K30" s="558">
        <f t="shared" si="7"/>
        <v>41159.21</v>
      </c>
    </row>
    <row r="31" spans="1:14" s="1" customFormat="1" ht="18" customHeight="1" x14ac:dyDescent="0.25">
      <c r="A31" s="40"/>
      <c r="B31" s="9"/>
      <c r="C31" s="35"/>
      <c r="D31" s="538" t="s">
        <v>433</v>
      </c>
      <c r="E31" s="18">
        <v>2</v>
      </c>
      <c r="F31" s="21">
        <v>14659.21</v>
      </c>
      <c r="G31" s="23">
        <v>6500</v>
      </c>
      <c r="H31" s="25"/>
      <c r="I31" s="27"/>
      <c r="J31" s="29"/>
      <c r="K31" s="559">
        <f>SUM(F31:J31)</f>
        <v>21159.21</v>
      </c>
    </row>
    <row r="32" spans="1:14" s="1" customFormat="1" ht="18" customHeight="1" x14ac:dyDescent="0.25">
      <c r="A32" s="40"/>
      <c r="B32" s="9"/>
      <c r="C32" s="35"/>
      <c r="D32" s="538" t="s">
        <v>434</v>
      </c>
      <c r="E32" s="18"/>
      <c r="F32" s="21"/>
      <c r="G32" s="23"/>
      <c r="H32" s="25"/>
      <c r="I32" s="27">
        <v>20000</v>
      </c>
      <c r="J32" s="29"/>
      <c r="K32" s="559">
        <f t="shared" ref="K32:K33" si="8">SUM(F32:J32)</f>
        <v>20000</v>
      </c>
    </row>
    <row r="33" spans="1:14" s="1" customFormat="1" ht="18" customHeight="1" x14ac:dyDescent="0.25">
      <c r="A33" s="40"/>
      <c r="B33" s="9"/>
      <c r="C33" s="35"/>
      <c r="D33" s="538" t="s">
        <v>435</v>
      </c>
      <c r="E33" s="18"/>
      <c r="F33" s="21"/>
      <c r="G33" s="23"/>
      <c r="H33" s="25"/>
      <c r="I33" s="27"/>
      <c r="J33" s="29"/>
      <c r="K33" s="559">
        <f t="shared" si="8"/>
        <v>0</v>
      </c>
    </row>
    <row r="34" spans="1:14" s="1" customFormat="1" ht="18" customHeight="1" x14ac:dyDescent="0.25">
      <c r="A34" s="40"/>
      <c r="B34" s="9"/>
      <c r="C34" s="35"/>
      <c r="D34" s="538" t="s">
        <v>438</v>
      </c>
      <c r="E34" s="18"/>
      <c r="F34" s="21"/>
      <c r="G34" s="23"/>
      <c r="H34" s="25"/>
      <c r="I34" s="27"/>
      <c r="J34" s="29"/>
      <c r="K34" s="559">
        <f>SUM(F34:J34)</f>
        <v>0</v>
      </c>
    </row>
    <row r="35" spans="1:14" s="1" customFormat="1" ht="18" customHeight="1" x14ac:dyDescent="0.25">
      <c r="A35" s="40"/>
      <c r="B35" s="9">
        <v>16562</v>
      </c>
      <c r="C35" s="35" t="s">
        <v>50</v>
      </c>
      <c r="D35" s="36" t="s">
        <v>25</v>
      </c>
      <c r="E35" s="18">
        <f>E36</f>
        <v>9</v>
      </c>
      <c r="F35" s="539">
        <f t="shared" ref="F35:K35" si="9">SUM(F36:F39)</f>
        <v>37537.53</v>
      </c>
      <c r="G35" s="540">
        <f t="shared" si="9"/>
        <v>109000</v>
      </c>
      <c r="H35" s="541">
        <f t="shared" si="9"/>
        <v>0</v>
      </c>
      <c r="I35" s="542">
        <f t="shared" si="9"/>
        <v>224159</v>
      </c>
      <c r="J35" s="543">
        <f t="shared" si="9"/>
        <v>100000</v>
      </c>
      <c r="K35" s="558">
        <f t="shared" si="9"/>
        <v>470696.53</v>
      </c>
    </row>
    <row r="36" spans="1:14" s="1" customFormat="1" ht="18" customHeight="1" x14ac:dyDescent="0.25">
      <c r="A36" s="40"/>
      <c r="B36" s="9"/>
      <c r="C36" s="35"/>
      <c r="D36" s="538" t="s">
        <v>433</v>
      </c>
      <c r="E36" s="18">
        <v>9</v>
      </c>
      <c r="F36" s="21">
        <v>37537.53</v>
      </c>
      <c r="G36" s="23">
        <v>100000</v>
      </c>
      <c r="H36" s="25"/>
      <c r="I36" s="27"/>
      <c r="J36" s="29">
        <v>100000</v>
      </c>
      <c r="K36" s="559">
        <f>SUM(F36:J36)</f>
        <v>237537.53</v>
      </c>
    </row>
    <row r="37" spans="1:14" s="1" customFormat="1" ht="18" customHeight="1" x14ac:dyDescent="0.25">
      <c r="A37" s="40"/>
      <c r="B37" s="9"/>
      <c r="C37" s="35"/>
      <c r="D37" s="538" t="s">
        <v>434</v>
      </c>
      <c r="E37" s="18"/>
      <c r="F37" s="21"/>
      <c r="G37" s="23"/>
      <c r="H37" s="25"/>
      <c r="I37" s="27">
        <v>224159</v>
      </c>
      <c r="J37" s="29"/>
      <c r="K37" s="559">
        <f t="shared" ref="K37:K38" si="10">SUM(F37:J37)</f>
        <v>224159</v>
      </c>
    </row>
    <row r="38" spans="1:14" s="1" customFormat="1" ht="18" customHeight="1" x14ac:dyDescent="0.25">
      <c r="A38" s="40"/>
      <c r="B38" s="9"/>
      <c r="C38" s="35"/>
      <c r="D38" s="538" t="s">
        <v>435</v>
      </c>
      <c r="E38" s="18"/>
      <c r="F38" s="21"/>
      <c r="G38" s="23">
        <v>9000</v>
      </c>
      <c r="H38" s="25"/>
      <c r="I38" s="27"/>
      <c r="J38" s="29"/>
      <c r="K38" s="559">
        <f t="shared" si="10"/>
        <v>9000</v>
      </c>
    </row>
    <row r="39" spans="1:14" s="1" customFormat="1" ht="18" customHeight="1" x14ac:dyDescent="0.25">
      <c r="A39" s="40"/>
      <c r="B39" s="9"/>
      <c r="C39" s="35"/>
      <c r="D39" s="538" t="s">
        <v>438</v>
      </c>
      <c r="E39" s="18"/>
      <c r="F39" s="21"/>
      <c r="G39" s="23"/>
      <c r="H39" s="25"/>
      <c r="I39" s="27"/>
      <c r="J39" s="29"/>
      <c r="K39" s="559">
        <f>SUM(F39:J39)</f>
        <v>0</v>
      </c>
    </row>
    <row r="40" spans="1:14" s="2" customFormat="1" ht="18" customHeight="1" x14ac:dyDescent="0.25">
      <c r="A40" s="40">
        <v>166</v>
      </c>
      <c r="B40" s="9">
        <v>16643</v>
      </c>
      <c r="C40" s="35" t="s">
        <v>52</v>
      </c>
      <c r="D40" s="36" t="s">
        <v>26</v>
      </c>
      <c r="E40" s="18">
        <f>E41</f>
        <v>27</v>
      </c>
      <c r="F40" s="539">
        <f t="shared" ref="F40:K40" si="11">SUM(F41:F44)</f>
        <v>163012.16</v>
      </c>
      <c r="G40" s="540">
        <f t="shared" si="11"/>
        <v>80000</v>
      </c>
      <c r="H40" s="541">
        <f t="shared" si="11"/>
        <v>0</v>
      </c>
      <c r="I40" s="542">
        <f t="shared" si="11"/>
        <v>0</v>
      </c>
      <c r="J40" s="543">
        <f t="shared" si="11"/>
        <v>0</v>
      </c>
      <c r="K40" s="558">
        <f t="shared" si="11"/>
        <v>243012.16</v>
      </c>
      <c r="L40" s="1"/>
      <c r="M40" s="1"/>
      <c r="N40" s="1"/>
    </row>
    <row r="41" spans="1:14" s="1" customFormat="1" ht="18" customHeight="1" x14ac:dyDescent="0.25">
      <c r="A41" s="40"/>
      <c r="B41" s="9"/>
      <c r="C41" s="35"/>
      <c r="D41" s="538" t="s">
        <v>433</v>
      </c>
      <c r="E41" s="18">
        <v>27</v>
      </c>
      <c r="F41" s="21">
        <v>163012.16</v>
      </c>
      <c r="G41" s="23">
        <v>80000</v>
      </c>
      <c r="H41" s="25"/>
      <c r="I41" s="27"/>
      <c r="J41" s="29"/>
      <c r="K41" s="560">
        <f>SUM(F41:J41)</f>
        <v>243012.16</v>
      </c>
    </row>
    <row r="42" spans="1:14" s="1" customFormat="1" ht="18" customHeight="1" x14ac:dyDescent="0.25">
      <c r="A42" s="40"/>
      <c r="B42" s="9"/>
      <c r="C42" s="35"/>
      <c r="D42" s="538" t="s">
        <v>434</v>
      </c>
      <c r="E42" s="18"/>
      <c r="F42" s="21"/>
      <c r="G42" s="23"/>
      <c r="H42" s="25"/>
      <c r="I42" s="27"/>
      <c r="J42" s="29"/>
      <c r="K42" s="560">
        <f t="shared" ref="K42:K43" si="12">SUM(F42:J42)</f>
        <v>0</v>
      </c>
    </row>
    <row r="43" spans="1:14" s="1" customFormat="1" ht="18" customHeight="1" x14ac:dyDescent="0.25">
      <c r="A43" s="40"/>
      <c r="B43" s="9"/>
      <c r="C43" s="35"/>
      <c r="D43" s="538" t="s">
        <v>435</v>
      </c>
      <c r="E43" s="18"/>
      <c r="F43" s="21"/>
      <c r="G43" s="23"/>
      <c r="H43" s="25"/>
      <c r="I43" s="27"/>
      <c r="J43" s="29"/>
      <c r="K43" s="560">
        <f t="shared" si="12"/>
        <v>0</v>
      </c>
    </row>
    <row r="44" spans="1:14" s="1" customFormat="1" ht="18" customHeight="1" x14ac:dyDescent="0.25">
      <c r="A44" s="40"/>
      <c r="B44" s="9"/>
      <c r="C44" s="35"/>
      <c r="D44" s="538" t="s">
        <v>438</v>
      </c>
      <c r="E44" s="18"/>
      <c r="F44" s="21"/>
      <c r="G44" s="23"/>
      <c r="H44" s="25"/>
      <c r="I44" s="27"/>
      <c r="J44" s="29"/>
      <c r="K44" s="559">
        <f>SUM(F44:J44)</f>
        <v>0</v>
      </c>
    </row>
    <row r="45" spans="1:14" s="2" customFormat="1" ht="18" hidden="1" customHeight="1" x14ac:dyDescent="0.25">
      <c r="A45" s="40">
        <v>167</v>
      </c>
      <c r="B45" s="9">
        <v>16810</v>
      </c>
      <c r="C45" s="35" t="s">
        <v>50</v>
      </c>
      <c r="D45" s="36" t="s">
        <v>27</v>
      </c>
      <c r="E45" s="18">
        <f>E46</f>
        <v>7</v>
      </c>
      <c r="F45" s="539">
        <f t="shared" ref="F45:K45" si="13">SUM(F46:F49)</f>
        <v>0</v>
      </c>
      <c r="G45" s="540">
        <f t="shared" si="13"/>
        <v>0</v>
      </c>
      <c r="H45" s="541">
        <f t="shared" si="13"/>
        <v>0</v>
      </c>
      <c r="I45" s="542">
        <f t="shared" si="13"/>
        <v>0</v>
      </c>
      <c r="J45" s="543">
        <f t="shared" si="13"/>
        <v>0</v>
      </c>
      <c r="K45" s="558">
        <f t="shared" si="13"/>
        <v>0</v>
      </c>
      <c r="L45" s="1"/>
      <c r="M45" s="1"/>
      <c r="N45" s="1"/>
    </row>
    <row r="46" spans="1:14" s="1" customFormat="1" ht="18" hidden="1" customHeight="1" x14ac:dyDescent="0.25">
      <c r="A46" s="40"/>
      <c r="B46" s="9"/>
      <c r="C46" s="35"/>
      <c r="D46" s="538" t="s">
        <v>433</v>
      </c>
      <c r="E46" s="18">
        <v>7</v>
      </c>
      <c r="F46" s="21"/>
      <c r="G46" s="23"/>
      <c r="H46" s="25"/>
      <c r="I46" s="27"/>
      <c r="J46" s="29"/>
      <c r="K46" s="559">
        <f>SUM(F46:J46)</f>
        <v>0</v>
      </c>
    </row>
    <row r="47" spans="1:14" s="1" customFormat="1" ht="18" hidden="1" customHeight="1" x14ac:dyDescent="0.25">
      <c r="A47" s="40"/>
      <c r="B47" s="9"/>
      <c r="C47" s="35"/>
      <c r="D47" s="538" t="s">
        <v>434</v>
      </c>
      <c r="E47" s="18"/>
      <c r="F47" s="21"/>
      <c r="G47" s="23"/>
      <c r="H47" s="25"/>
      <c r="I47" s="27"/>
      <c r="J47" s="29"/>
      <c r="K47" s="559">
        <f>SUM(F47:J47)</f>
        <v>0</v>
      </c>
    </row>
    <row r="48" spans="1:14" s="1" customFormat="1" ht="18" hidden="1" customHeight="1" x14ac:dyDescent="0.25">
      <c r="A48" s="40"/>
      <c r="B48" s="9"/>
      <c r="C48" s="35"/>
      <c r="D48" s="538" t="s">
        <v>435</v>
      </c>
      <c r="E48" s="18"/>
      <c r="F48" s="21"/>
      <c r="G48" s="23"/>
      <c r="H48" s="25"/>
      <c r="I48" s="27"/>
      <c r="J48" s="29"/>
      <c r="K48" s="559">
        <f>SUM(F48:J48)</f>
        <v>0</v>
      </c>
    </row>
    <row r="49" spans="1:14" s="1" customFormat="1" ht="18" hidden="1" customHeight="1" x14ac:dyDescent="0.25">
      <c r="A49" s="40"/>
      <c r="B49" s="9"/>
      <c r="C49" s="35"/>
      <c r="D49" s="538" t="s">
        <v>438</v>
      </c>
      <c r="E49" s="18"/>
      <c r="F49" s="21"/>
      <c r="G49" s="23"/>
      <c r="H49" s="25"/>
      <c r="I49" s="27"/>
      <c r="J49" s="29"/>
      <c r="K49" s="559">
        <f>SUM(F49:J49)</f>
        <v>0</v>
      </c>
    </row>
    <row r="50" spans="1:14" s="2" customFormat="1" ht="18" customHeight="1" x14ac:dyDescent="0.25">
      <c r="A50" s="40">
        <v>175</v>
      </c>
      <c r="B50" s="9">
        <v>17522</v>
      </c>
      <c r="C50" s="35" t="s">
        <v>49</v>
      </c>
      <c r="D50" s="36" t="s">
        <v>28</v>
      </c>
      <c r="E50" s="18">
        <f>E51</f>
        <v>35</v>
      </c>
      <c r="F50" s="539">
        <f t="shared" ref="F50:J50" si="14">SUM(F51:F54)</f>
        <v>210745.74</v>
      </c>
      <c r="G50" s="540">
        <f t="shared" si="14"/>
        <v>72391</v>
      </c>
      <c r="H50" s="541">
        <f t="shared" si="14"/>
        <v>0</v>
      </c>
      <c r="I50" s="542">
        <f t="shared" si="14"/>
        <v>0</v>
      </c>
      <c r="J50" s="543">
        <f t="shared" si="14"/>
        <v>528027.03</v>
      </c>
      <c r="K50" s="558">
        <f>SUM(K51:K54)</f>
        <v>811163.77</v>
      </c>
      <c r="L50" s="1"/>
      <c r="M50" s="1"/>
      <c r="N50" s="1"/>
    </row>
    <row r="51" spans="1:14" s="1" customFormat="1" ht="18" customHeight="1" x14ac:dyDescent="0.25">
      <c r="A51" s="40"/>
      <c r="B51" s="9"/>
      <c r="C51" s="35"/>
      <c r="D51" s="538" t="s">
        <v>433</v>
      </c>
      <c r="E51" s="18">
        <v>35</v>
      </c>
      <c r="F51" s="21">
        <v>210745.74</v>
      </c>
      <c r="G51" s="23">
        <v>52391</v>
      </c>
      <c r="H51" s="25"/>
      <c r="I51" s="27"/>
      <c r="J51" s="29">
        <v>428000</v>
      </c>
      <c r="K51" s="560">
        <f>SUM(F51:J51)</f>
        <v>691136.74</v>
      </c>
    </row>
    <row r="52" spans="1:14" s="1" customFormat="1" ht="18" customHeight="1" x14ac:dyDescent="0.25">
      <c r="A52" s="40"/>
      <c r="B52" s="9"/>
      <c r="C52" s="35"/>
      <c r="D52" s="538" t="s">
        <v>434</v>
      </c>
      <c r="E52" s="18"/>
      <c r="F52" s="21"/>
      <c r="G52" s="23">
        <v>20000</v>
      </c>
      <c r="H52" s="25"/>
      <c r="I52" s="27"/>
      <c r="J52" s="29">
        <v>100000</v>
      </c>
      <c r="K52" s="560">
        <f t="shared" ref="K52:K53" si="15">SUM(F52:J52)</f>
        <v>120000</v>
      </c>
    </row>
    <row r="53" spans="1:14" s="1" customFormat="1" ht="18" customHeight="1" x14ac:dyDescent="0.25">
      <c r="A53" s="40"/>
      <c r="B53" s="9"/>
      <c r="C53" s="35"/>
      <c r="D53" s="538" t="s">
        <v>435</v>
      </c>
      <c r="E53" s="18"/>
      <c r="F53" s="21"/>
      <c r="G53" s="23"/>
      <c r="H53" s="25"/>
      <c r="I53" s="27"/>
      <c r="J53" s="29"/>
      <c r="K53" s="560">
        <f t="shared" si="15"/>
        <v>0</v>
      </c>
    </row>
    <row r="54" spans="1:14" s="1" customFormat="1" ht="18" customHeight="1" x14ac:dyDescent="0.25">
      <c r="A54" s="40"/>
      <c r="B54" s="9"/>
      <c r="C54" s="35"/>
      <c r="D54" s="538" t="s">
        <v>438</v>
      </c>
      <c r="E54" s="18"/>
      <c r="F54" s="21"/>
      <c r="G54" s="23"/>
      <c r="H54" s="25"/>
      <c r="I54" s="27"/>
      <c r="J54" s="29">
        <f>10.94+16.09</f>
        <v>27.03</v>
      </c>
      <c r="K54" s="559">
        <f>SUM(F54:J54)</f>
        <v>27.03</v>
      </c>
    </row>
    <row r="55" spans="1:14" s="1" customFormat="1" ht="18" customHeight="1" x14ac:dyDescent="0.25">
      <c r="A55" s="40"/>
      <c r="B55" s="9">
        <v>18310</v>
      </c>
      <c r="C55" s="35" t="s">
        <v>53</v>
      </c>
      <c r="D55" s="36" t="s">
        <v>29</v>
      </c>
      <c r="E55" s="18">
        <f>E56</f>
        <v>42</v>
      </c>
      <c r="F55" s="539">
        <f t="shared" ref="F55:K55" si="16">SUM(F56:F59)</f>
        <v>318372.08</v>
      </c>
      <c r="G55" s="540">
        <f t="shared" si="16"/>
        <v>70000</v>
      </c>
      <c r="H55" s="541">
        <f t="shared" si="16"/>
        <v>7000</v>
      </c>
      <c r="I55" s="542">
        <f t="shared" si="16"/>
        <v>0</v>
      </c>
      <c r="J55" s="543">
        <f t="shared" si="16"/>
        <v>180000</v>
      </c>
      <c r="K55" s="558">
        <f t="shared" si="16"/>
        <v>575372.08000000007</v>
      </c>
    </row>
    <row r="56" spans="1:14" s="1" customFormat="1" ht="18" customHeight="1" x14ac:dyDescent="0.25">
      <c r="A56" s="40"/>
      <c r="B56" s="9"/>
      <c r="C56" s="35"/>
      <c r="D56" s="538" t="s">
        <v>433</v>
      </c>
      <c r="E56" s="18">
        <v>42</v>
      </c>
      <c r="F56" s="21">
        <v>318372.08</v>
      </c>
      <c r="G56" s="23">
        <v>70000</v>
      </c>
      <c r="H56" s="25">
        <v>7000</v>
      </c>
      <c r="I56" s="27"/>
      <c r="J56" s="29">
        <v>180000</v>
      </c>
      <c r="K56" s="559">
        <f>SUM(F56:J56)</f>
        <v>575372.08000000007</v>
      </c>
    </row>
    <row r="57" spans="1:14" s="1" customFormat="1" ht="18" customHeight="1" x14ac:dyDescent="0.25">
      <c r="A57" s="40"/>
      <c r="B57" s="9"/>
      <c r="C57" s="35"/>
      <c r="D57" s="538" t="s">
        <v>434</v>
      </c>
      <c r="E57" s="18"/>
      <c r="F57" s="21"/>
      <c r="G57" s="23"/>
      <c r="H57" s="25"/>
      <c r="I57" s="27"/>
      <c r="J57" s="29"/>
      <c r="K57" s="559">
        <f>SUM(F57:J57)</f>
        <v>0</v>
      </c>
    </row>
    <row r="58" spans="1:14" s="1" customFormat="1" ht="18" customHeight="1" x14ac:dyDescent="0.25">
      <c r="A58" s="40"/>
      <c r="B58" s="9"/>
      <c r="C58" s="35"/>
      <c r="D58" s="538" t="s">
        <v>435</v>
      </c>
      <c r="E58" s="18"/>
      <c r="F58" s="21"/>
      <c r="G58" s="23"/>
      <c r="H58" s="25"/>
      <c r="I58" s="27"/>
      <c r="J58" s="29"/>
      <c r="K58" s="559">
        <f>SUM(F58:J58)</f>
        <v>0</v>
      </c>
    </row>
    <row r="59" spans="1:14" s="1" customFormat="1" ht="18" customHeight="1" x14ac:dyDescent="0.25">
      <c r="A59" s="40"/>
      <c r="B59" s="9"/>
      <c r="C59" s="35"/>
      <c r="D59" s="538" t="s">
        <v>438</v>
      </c>
      <c r="E59" s="18"/>
      <c r="F59" s="21"/>
      <c r="G59" s="23"/>
      <c r="H59" s="25"/>
      <c r="I59" s="27"/>
      <c r="J59" s="29"/>
      <c r="K59" s="559">
        <f>SUM(F59:J59)</f>
        <v>0</v>
      </c>
    </row>
    <row r="60" spans="1:14" s="1" customFormat="1" ht="18" customHeight="1" x14ac:dyDescent="0.25">
      <c r="A60" s="40"/>
      <c r="B60" s="9">
        <v>18466</v>
      </c>
      <c r="C60" s="35" t="s">
        <v>53</v>
      </c>
      <c r="D60" s="36" t="s">
        <v>30</v>
      </c>
      <c r="E60" s="18">
        <f>E61</f>
        <v>5</v>
      </c>
      <c r="F60" s="539">
        <f t="shared" ref="F60:K60" si="17">SUM(F61:F64)</f>
        <v>24935.200000000001</v>
      </c>
      <c r="G60" s="540">
        <f t="shared" si="17"/>
        <v>291049.13</v>
      </c>
      <c r="H60" s="541">
        <f t="shared" si="17"/>
        <v>0</v>
      </c>
      <c r="I60" s="542">
        <f t="shared" si="17"/>
        <v>0</v>
      </c>
      <c r="J60" s="543">
        <f t="shared" si="17"/>
        <v>0</v>
      </c>
      <c r="K60" s="558">
        <f t="shared" si="17"/>
        <v>315984.33</v>
      </c>
    </row>
    <row r="61" spans="1:14" s="1" customFormat="1" ht="18" customHeight="1" x14ac:dyDescent="0.25">
      <c r="A61" s="40"/>
      <c r="B61" s="9"/>
      <c r="C61" s="35"/>
      <c r="D61" s="538" t="s">
        <v>433</v>
      </c>
      <c r="E61" s="18">
        <v>5</v>
      </c>
      <c r="F61" s="21">
        <v>24935.200000000001</v>
      </c>
      <c r="G61" s="23">
        <v>100000</v>
      </c>
      <c r="H61" s="25"/>
      <c r="I61" s="27"/>
      <c r="J61" s="29"/>
      <c r="K61" s="559">
        <f>SUM(F61:J61)</f>
        <v>124935.2</v>
      </c>
    </row>
    <row r="62" spans="1:14" s="1" customFormat="1" ht="18" customHeight="1" x14ac:dyDescent="0.25">
      <c r="A62" s="40"/>
      <c r="B62" s="9"/>
      <c r="C62" s="35"/>
      <c r="D62" s="538" t="s">
        <v>434</v>
      </c>
      <c r="E62" s="18"/>
      <c r="F62" s="21"/>
      <c r="G62" s="23">
        <v>150000</v>
      </c>
      <c r="H62" s="25"/>
      <c r="I62" s="27"/>
      <c r="J62" s="29"/>
      <c r="K62" s="559">
        <f t="shared" ref="K62:K73" si="18">SUM(F62:J62)</f>
        <v>150000</v>
      </c>
    </row>
    <row r="63" spans="1:14" s="1" customFormat="1" ht="18" customHeight="1" x14ac:dyDescent="0.25">
      <c r="A63" s="40"/>
      <c r="B63" s="9"/>
      <c r="C63" s="35"/>
      <c r="D63" s="538" t="s">
        <v>435</v>
      </c>
      <c r="E63" s="18"/>
      <c r="F63" s="21"/>
      <c r="G63" s="23">
        <v>41049.129999999997</v>
      </c>
      <c r="H63" s="25"/>
      <c r="I63" s="27"/>
      <c r="J63" s="29"/>
      <c r="K63" s="559">
        <f t="shared" si="18"/>
        <v>41049.129999999997</v>
      </c>
    </row>
    <row r="64" spans="1:14" s="1" customFormat="1" ht="18" customHeight="1" x14ac:dyDescent="0.25">
      <c r="A64" s="40"/>
      <c r="B64" s="9"/>
      <c r="C64" s="35"/>
      <c r="D64" s="538" t="s">
        <v>438</v>
      </c>
      <c r="E64" s="18"/>
      <c r="F64" s="21"/>
      <c r="G64" s="23"/>
      <c r="H64" s="25"/>
      <c r="I64" s="27"/>
      <c r="J64" s="29"/>
      <c r="K64" s="559">
        <f>SUM(F64:J64)</f>
        <v>0</v>
      </c>
    </row>
    <row r="65" spans="1:14" s="2" customFormat="1" ht="18" customHeight="1" x14ac:dyDescent="0.25">
      <c r="A65" s="40">
        <v>195</v>
      </c>
      <c r="B65" s="9"/>
      <c r="C65" s="35" t="s">
        <v>54</v>
      </c>
      <c r="D65" s="36" t="s">
        <v>31</v>
      </c>
      <c r="E65" s="18">
        <f>E66</f>
        <v>6</v>
      </c>
      <c r="F65" s="539">
        <f t="shared" ref="F65:K65" si="19">SUM(F66:F69)</f>
        <v>44844.84</v>
      </c>
      <c r="G65" s="540">
        <f t="shared" si="19"/>
        <v>15000</v>
      </c>
      <c r="H65" s="541">
        <f t="shared" si="19"/>
        <v>0</v>
      </c>
      <c r="I65" s="542">
        <f t="shared" si="19"/>
        <v>15000</v>
      </c>
      <c r="J65" s="543">
        <f t="shared" si="19"/>
        <v>0</v>
      </c>
      <c r="K65" s="558">
        <f t="shared" si="19"/>
        <v>74844.84</v>
      </c>
      <c r="L65" s="1"/>
      <c r="M65" s="1"/>
      <c r="N65" s="1"/>
    </row>
    <row r="66" spans="1:14" s="1" customFormat="1" ht="18" customHeight="1" x14ac:dyDescent="0.25">
      <c r="A66" s="40"/>
      <c r="B66" s="9"/>
      <c r="C66" s="35"/>
      <c r="D66" s="538" t="s">
        <v>433</v>
      </c>
      <c r="E66" s="18">
        <v>6</v>
      </c>
      <c r="F66" s="21">
        <v>44844.84</v>
      </c>
      <c r="G66" s="23">
        <v>15000</v>
      </c>
      <c r="H66" s="25"/>
      <c r="I66" s="27"/>
      <c r="J66" s="29"/>
      <c r="K66" s="560">
        <f t="shared" si="18"/>
        <v>59844.84</v>
      </c>
    </row>
    <row r="67" spans="1:14" s="1" customFormat="1" ht="18" customHeight="1" x14ac:dyDescent="0.25">
      <c r="A67" s="40"/>
      <c r="B67" s="9"/>
      <c r="C67" s="35"/>
      <c r="D67" s="538" t="s">
        <v>434</v>
      </c>
      <c r="E67" s="18"/>
      <c r="F67" s="21"/>
      <c r="G67" s="23"/>
      <c r="H67" s="25"/>
      <c r="I67" s="27">
        <v>15000</v>
      </c>
      <c r="J67" s="29"/>
      <c r="K67" s="560">
        <f t="shared" si="18"/>
        <v>15000</v>
      </c>
    </row>
    <row r="68" spans="1:14" s="1" customFormat="1" ht="18" customHeight="1" x14ac:dyDescent="0.25">
      <c r="A68" s="40"/>
      <c r="B68" s="9"/>
      <c r="C68" s="35"/>
      <c r="D68" s="538" t="s">
        <v>435</v>
      </c>
      <c r="E68" s="18"/>
      <c r="F68" s="21"/>
      <c r="G68" s="23"/>
      <c r="H68" s="25"/>
      <c r="I68" s="27"/>
      <c r="J68" s="29"/>
      <c r="K68" s="559">
        <f>SUM(F68:J68)</f>
        <v>0</v>
      </c>
    </row>
    <row r="69" spans="1:14" s="1" customFormat="1" ht="18" customHeight="1" x14ac:dyDescent="0.25">
      <c r="A69" s="40"/>
      <c r="B69" s="9"/>
      <c r="C69" s="35"/>
      <c r="D69" s="538" t="s">
        <v>438</v>
      </c>
      <c r="E69" s="18"/>
      <c r="F69" s="21"/>
      <c r="G69" s="23"/>
      <c r="H69" s="25"/>
      <c r="I69" s="27"/>
      <c r="J69" s="29"/>
      <c r="K69" s="559">
        <f>SUM(F69:J69)</f>
        <v>0</v>
      </c>
    </row>
    <row r="70" spans="1:14" s="1" customFormat="1" ht="18" customHeight="1" x14ac:dyDescent="0.25">
      <c r="A70" s="40"/>
      <c r="B70" s="9">
        <v>47022</v>
      </c>
      <c r="C70" s="35" t="s">
        <v>55</v>
      </c>
      <c r="D70" s="36" t="s">
        <v>32</v>
      </c>
      <c r="E70" s="18">
        <f>E71</f>
        <v>8</v>
      </c>
      <c r="F70" s="539">
        <f t="shared" ref="F70:K70" si="20">SUM(F71:F74)</f>
        <v>68878.03</v>
      </c>
      <c r="G70" s="540">
        <f t="shared" si="20"/>
        <v>30000</v>
      </c>
      <c r="H70" s="541">
        <f t="shared" si="20"/>
        <v>0</v>
      </c>
      <c r="I70" s="542">
        <f t="shared" si="20"/>
        <v>299239.45</v>
      </c>
      <c r="J70" s="543">
        <f t="shared" si="20"/>
        <v>22.83</v>
      </c>
      <c r="K70" s="558">
        <f t="shared" si="20"/>
        <v>398140.31000000006</v>
      </c>
    </row>
    <row r="71" spans="1:14" s="1" customFormat="1" ht="18" customHeight="1" x14ac:dyDescent="0.25">
      <c r="A71" s="40"/>
      <c r="B71" s="9"/>
      <c r="C71" s="35"/>
      <c r="D71" s="538" t="s">
        <v>433</v>
      </c>
      <c r="E71" s="18">
        <v>8</v>
      </c>
      <c r="F71" s="21">
        <v>68878.03</v>
      </c>
      <c r="G71" s="23">
        <v>30000</v>
      </c>
      <c r="H71" s="25"/>
      <c r="I71" s="27"/>
      <c r="J71" s="29"/>
      <c r="K71" s="559">
        <f t="shared" si="18"/>
        <v>98878.03</v>
      </c>
    </row>
    <row r="72" spans="1:14" s="1" customFormat="1" ht="18" customHeight="1" x14ac:dyDescent="0.25">
      <c r="A72" s="40"/>
      <c r="B72" s="9"/>
      <c r="C72" s="35"/>
      <c r="D72" s="538" t="s">
        <v>434</v>
      </c>
      <c r="E72" s="18"/>
      <c r="F72" s="21"/>
      <c r="G72" s="23"/>
      <c r="H72" s="25"/>
      <c r="I72" s="27">
        <v>200000</v>
      </c>
      <c r="J72" s="29"/>
      <c r="K72" s="559">
        <f t="shared" si="18"/>
        <v>200000</v>
      </c>
    </row>
    <row r="73" spans="1:14" s="1" customFormat="1" ht="18" customHeight="1" x14ac:dyDescent="0.25">
      <c r="A73" s="40"/>
      <c r="B73" s="9"/>
      <c r="C73" s="35"/>
      <c r="D73" s="538" t="s">
        <v>435</v>
      </c>
      <c r="E73" s="18"/>
      <c r="F73" s="21"/>
      <c r="G73" s="23"/>
      <c r="H73" s="25"/>
      <c r="I73" s="27">
        <v>60000</v>
      </c>
      <c r="J73" s="29"/>
      <c r="K73" s="559">
        <f t="shared" si="18"/>
        <v>60000</v>
      </c>
    </row>
    <row r="74" spans="1:14" s="1" customFormat="1" ht="18" customHeight="1" x14ac:dyDescent="0.25">
      <c r="A74" s="40"/>
      <c r="B74" s="9"/>
      <c r="C74" s="35"/>
      <c r="D74" s="538" t="s">
        <v>438</v>
      </c>
      <c r="E74" s="18"/>
      <c r="F74" s="21"/>
      <c r="G74" s="23"/>
      <c r="H74" s="25"/>
      <c r="I74" s="27">
        <f>39239.45</f>
        <v>39239.449999999997</v>
      </c>
      <c r="J74" s="29">
        <f>22.83</f>
        <v>22.83</v>
      </c>
      <c r="K74" s="559">
        <f>SUM(F74:J74)</f>
        <v>39262.28</v>
      </c>
    </row>
    <row r="75" spans="1:14" s="1" customFormat="1" ht="18" customHeight="1" x14ac:dyDescent="0.25">
      <c r="A75" s="40"/>
      <c r="B75" s="9">
        <v>47102</v>
      </c>
      <c r="C75" s="35" t="s">
        <v>56</v>
      </c>
      <c r="D75" s="36" t="s">
        <v>33</v>
      </c>
      <c r="E75" s="18">
        <f>E76</f>
        <v>18</v>
      </c>
      <c r="F75" s="539">
        <f t="shared" ref="F75:K75" si="21">SUM(F76:F79)</f>
        <v>94987.3</v>
      </c>
      <c r="G75" s="540">
        <f t="shared" si="21"/>
        <v>30000</v>
      </c>
      <c r="H75" s="541">
        <f t="shared" si="21"/>
        <v>0</v>
      </c>
      <c r="I75" s="542">
        <f t="shared" si="21"/>
        <v>0</v>
      </c>
      <c r="J75" s="543">
        <f t="shared" si="21"/>
        <v>60000</v>
      </c>
      <c r="K75" s="558">
        <f t="shared" si="21"/>
        <v>184987.3</v>
      </c>
    </row>
    <row r="76" spans="1:14" s="1" customFormat="1" ht="18" customHeight="1" x14ac:dyDescent="0.25">
      <c r="A76" s="40"/>
      <c r="B76" s="9"/>
      <c r="C76" s="35"/>
      <c r="D76" s="538" t="s">
        <v>433</v>
      </c>
      <c r="E76" s="18">
        <v>18</v>
      </c>
      <c r="F76" s="21">
        <v>94987.3</v>
      </c>
      <c r="G76" s="23">
        <v>30000</v>
      </c>
      <c r="H76" s="25"/>
      <c r="I76" s="27"/>
      <c r="J76" s="29">
        <v>60000</v>
      </c>
      <c r="K76" s="559">
        <f>SUM(F76:J76)</f>
        <v>184987.3</v>
      </c>
    </row>
    <row r="77" spans="1:14" s="1" customFormat="1" ht="18" customHeight="1" x14ac:dyDescent="0.25">
      <c r="A77" s="40"/>
      <c r="B77" s="9"/>
      <c r="C77" s="35"/>
      <c r="D77" s="538" t="s">
        <v>434</v>
      </c>
      <c r="E77" s="18"/>
      <c r="F77" s="21"/>
      <c r="G77" s="23"/>
      <c r="H77" s="25"/>
      <c r="I77" s="27"/>
      <c r="J77" s="29"/>
      <c r="K77" s="559">
        <f>SUM(F77:J77)</f>
        <v>0</v>
      </c>
    </row>
    <row r="78" spans="1:14" s="1" customFormat="1" ht="18" customHeight="1" x14ac:dyDescent="0.25">
      <c r="A78" s="40"/>
      <c r="B78" s="9"/>
      <c r="C78" s="35"/>
      <c r="D78" s="538" t="s">
        <v>435</v>
      </c>
      <c r="E78" s="18"/>
      <c r="F78" s="21"/>
      <c r="G78" s="23"/>
      <c r="H78" s="25"/>
      <c r="I78" s="27"/>
      <c r="J78" s="29"/>
      <c r="K78" s="559">
        <f>SUM(F78:J78)</f>
        <v>0</v>
      </c>
    </row>
    <row r="79" spans="1:14" s="1" customFormat="1" ht="18" customHeight="1" x14ac:dyDescent="0.25">
      <c r="A79" s="40"/>
      <c r="B79" s="9"/>
      <c r="C79" s="35"/>
      <c r="D79" s="538" t="s">
        <v>438</v>
      </c>
      <c r="E79" s="18"/>
      <c r="F79" s="21"/>
      <c r="G79" s="23"/>
      <c r="H79" s="25"/>
      <c r="I79" s="27"/>
      <c r="J79" s="29"/>
      <c r="K79" s="559">
        <f>SUM(F79:J79)</f>
        <v>0</v>
      </c>
    </row>
    <row r="80" spans="1:14" s="2" customFormat="1" ht="18" customHeight="1" x14ac:dyDescent="0.25">
      <c r="A80" s="40">
        <v>480</v>
      </c>
      <c r="B80" s="9">
        <v>48022</v>
      </c>
      <c r="C80" s="35" t="s">
        <v>52</v>
      </c>
      <c r="D80" s="36" t="s">
        <v>34</v>
      </c>
      <c r="E80" s="18">
        <f>E81</f>
        <v>13</v>
      </c>
      <c r="F80" s="539">
        <f t="shared" ref="F80:K80" si="22">SUM(F81:F84)</f>
        <v>86900.72</v>
      </c>
      <c r="G80" s="540">
        <f t="shared" si="22"/>
        <v>713081</v>
      </c>
      <c r="H80" s="541">
        <f t="shared" si="22"/>
        <v>151100</v>
      </c>
      <c r="I80" s="542">
        <f t="shared" si="22"/>
        <v>0</v>
      </c>
      <c r="J80" s="543">
        <f t="shared" si="22"/>
        <v>4621739.0199999996</v>
      </c>
      <c r="K80" s="558">
        <f t="shared" si="22"/>
        <v>5572820.7400000002</v>
      </c>
      <c r="L80" s="1"/>
      <c r="M80" s="1"/>
      <c r="N80" s="1"/>
    </row>
    <row r="81" spans="1:14" s="1" customFormat="1" ht="18" customHeight="1" x14ac:dyDescent="0.25">
      <c r="A81" s="40"/>
      <c r="B81" s="9"/>
      <c r="C81" s="35"/>
      <c r="D81" s="538" t="s">
        <v>433</v>
      </c>
      <c r="E81" s="18">
        <v>13</v>
      </c>
      <c r="F81" s="21">
        <v>86900.72</v>
      </c>
      <c r="G81" s="23">
        <v>400000</v>
      </c>
      <c r="H81" s="25">
        <v>151100</v>
      </c>
      <c r="I81" s="27"/>
      <c r="J81" s="29">
        <v>2642052</v>
      </c>
      <c r="K81" s="560">
        <f>SUM(F81:J81)</f>
        <v>3280052.7199999997</v>
      </c>
    </row>
    <row r="82" spans="1:14" s="1" customFormat="1" ht="18" customHeight="1" x14ac:dyDescent="0.25">
      <c r="A82" s="40"/>
      <c r="B82" s="9"/>
      <c r="C82" s="35"/>
      <c r="D82" s="538" t="s">
        <v>434</v>
      </c>
      <c r="E82" s="18"/>
      <c r="F82" s="21"/>
      <c r="G82" s="23">
        <v>300000</v>
      </c>
      <c r="H82" s="25"/>
      <c r="I82" s="27"/>
      <c r="J82" s="29">
        <v>1174211</v>
      </c>
      <c r="K82" s="560">
        <f t="shared" ref="K82:K83" si="23">SUM(F82:J82)</f>
        <v>1474211</v>
      </c>
    </row>
    <row r="83" spans="1:14" s="1" customFormat="1" ht="18" customHeight="1" x14ac:dyDescent="0.25">
      <c r="A83" s="40"/>
      <c r="B83" s="9"/>
      <c r="C83" s="35"/>
      <c r="D83" s="538" t="s">
        <v>435</v>
      </c>
      <c r="E83" s="18"/>
      <c r="F83" s="21"/>
      <c r="G83" s="23">
        <v>0</v>
      </c>
      <c r="H83" s="25"/>
      <c r="I83" s="27"/>
      <c r="J83" s="29">
        <v>256485.33</v>
      </c>
      <c r="K83" s="560">
        <f t="shared" si="23"/>
        <v>256485.33</v>
      </c>
    </row>
    <row r="84" spans="1:14" s="1" customFormat="1" ht="18" customHeight="1" x14ac:dyDescent="0.25">
      <c r="A84" s="40"/>
      <c r="B84" s="9"/>
      <c r="C84" s="35"/>
      <c r="D84" s="538" t="s">
        <v>438</v>
      </c>
      <c r="E84" s="18"/>
      <c r="F84" s="21"/>
      <c r="G84" s="23">
        <f>13075+6</f>
        <v>13081</v>
      </c>
      <c r="H84" s="25"/>
      <c r="I84" s="27"/>
      <c r="J84" s="29">
        <f>21746.83+6.28+527237.47+0.11</f>
        <v>548990.68999999994</v>
      </c>
      <c r="K84" s="559">
        <f>SUM(F84:J84)</f>
        <v>562071.68999999994</v>
      </c>
    </row>
    <row r="85" spans="1:14" s="2" customFormat="1" ht="18" customHeight="1" x14ac:dyDescent="0.25">
      <c r="A85" s="40">
        <v>650</v>
      </c>
      <c r="B85" s="9">
        <v>65110</v>
      </c>
      <c r="C85" s="35" t="s">
        <v>57</v>
      </c>
      <c r="D85" s="36" t="s">
        <v>35</v>
      </c>
      <c r="E85" s="18">
        <f>E86</f>
        <v>19</v>
      </c>
      <c r="F85" s="539">
        <f t="shared" ref="F85:K85" si="24">SUM(F86:F89)</f>
        <v>124155.39</v>
      </c>
      <c r="G85" s="540">
        <f t="shared" si="24"/>
        <v>15000</v>
      </c>
      <c r="H85" s="541">
        <f t="shared" si="24"/>
        <v>0</v>
      </c>
      <c r="I85" s="542">
        <f t="shared" si="24"/>
        <v>0</v>
      </c>
      <c r="J85" s="543">
        <f t="shared" si="24"/>
        <v>0</v>
      </c>
      <c r="K85" s="558">
        <f t="shared" si="24"/>
        <v>139155.39000000001</v>
      </c>
      <c r="L85" s="1"/>
      <c r="M85" s="1"/>
      <c r="N85" s="1"/>
    </row>
    <row r="86" spans="1:14" s="1" customFormat="1" ht="18" customHeight="1" x14ac:dyDescent="0.25">
      <c r="A86" s="40"/>
      <c r="B86" s="9"/>
      <c r="C86" s="35"/>
      <c r="D86" s="538" t="s">
        <v>433</v>
      </c>
      <c r="E86" s="18">
        <v>19</v>
      </c>
      <c r="F86" s="21">
        <v>124155.39</v>
      </c>
      <c r="G86" s="23">
        <v>15000</v>
      </c>
      <c r="H86" s="25"/>
      <c r="I86" s="27"/>
      <c r="J86" s="29"/>
      <c r="K86" s="559">
        <f>SUM(F86:J86)</f>
        <v>139155.39000000001</v>
      </c>
    </row>
    <row r="87" spans="1:14" s="1" customFormat="1" ht="18" customHeight="1" x14ac:dyDescent="0.25">
      <c r="A87" s="40"/>
      <c r="B87" s="9"/>
      <c r="C87" s="35"/>
      <c r="D87" s="538" t="s">
        <v>434</v>
      </c>
      <c r="E87" s="18"/>
      <c r="F87" s="21"/>
      <c r="G87" s="23"/>
      <c r="H87" s="25"/>
      <c r="I87" s="27"/>
      <c r="J87" s="29"/>
      <c r="K87" s="559">
        <f>SUM(F87:J87)</f>
        <v>0</v>
      </c>
    </row>
    <row r="88" spans="1:14" s="1" customFormat="1" ht="18" customHeight="1" x14ac:dyDescent="0.25">
      <c r="A88" s="40"/>
      <c r="B88" s="9"/>
      <c r="C88" s="35"/>
      <c r="D88" s="538" t="s">
        <v>435</v>
      </c>
      <c r="E88" s="18"/>
      <c r="F88" s="21"/>
      <c r="G88" s="23"/>
      <c r="H88" s="25"/>
      <c r="I88" s="27"/>
      <c r="J88" s="29"/>
      <c r="K88" s="559">
        <f>SUM(F88:J88)</f>
        <v>0</v>
      </c>
    </row>
    <row r="89" spans="1:14" s="1" customFormat="1" ht="18" customHeight="1" x14ac:dyDescent="0.25">
      <c r="A89" s="40"/>
      <c r="B89" s="9"/>
      <c r="C89" s="35"/>
      <c r="D89" s="538" t="s">
        <v>438</v>
      </c>
      <c r="E89" s="18"/>
      <c r="F89" s="21"/>
      <c r="G89" s="23"/>
      <c r="H89" s="25"/>
      <c r="I89" s="27"/>
      <c r="J89" s="29"/>
      <c r="K89" s="559">
        <f>SUM(F89:J89)</f>
        <v>0</v>
      </c>
    </row>
    <row r="90" spans="1:14" s="2" customFormat="1" ht="18" customHeight="1" x14ac:dyDescent="0.25">
      <c r="A90" s="40">
        <v>660</v>
      </c>
      <c r="B90" s="9">
        <v>66115</v>
      </c>
      <c r="C90" s="35" t="s">
        <v>58</v>
      </c>
      <c r="D90" s="36" t="s">
        <v>36</v>
      </c>
      <c r="E90" s="18">
        <f>E91</f>
        <v>13</v>
      </c>
      <c r="F90" s="539">
        <f t="shared" ref="F90:K90" si="25">SUM(F91:F94)</f>
        <v>99854.62</v>
      </c>
      <c r="G90" s="540">
        <f t="shared" si="25"/>
        <v>80000</v>
      </c>
      <c r="H90" s="541">
        <f t="shared" si="25"/>
        <v>0</v>
      </c>
      <c r="I90" s="542">
        <f t="shared" si="25"/>
        <v>0</v>
      </c>
      <c r="J90" s="543">
        <f t="shared" si="25"/>
        <v>201000</v>
      </c>
      <c r="K90" s="558">
        <f t="shared" si="25"/>
        <v>380854.62</v>
      </c>
      <c r="L90" s="1"/>
      <c r="M90" s="1"/>
      <c r="N90" s="1"/>
    </row>
    <row r="91" spans="1:14" s="1" customFormat="1" ht="18" customHeight="1" x14ac:dyDescent="0.25">
      <c r="A91" s="40"/>
      <c r="B91" s="9"/>
      <c r="C91" s="35"/>
      <c r="D91" s="538" t="s">
        <v>433</v>
      </c>
      <c r="E91" s="18">
        <v>13</v>
      </c>
      <c r="F91" s="21">
        <v>99854.62</v>
      </c>
      <c r="G91" s="23">
        <v>80000</v>
      </c>
      <c r="H91" s="25"/>
      <c r="I91" s="27"/>
      <c r="J91" s="29">
        <v>33000</v>
      </c>
      <c r="K91" s="559">
        <f>SUM(F91:J91)</f>
        <v>212854.62</v>
      </c>
    </row>
    <row r="92" spans="1:14" s="1" customFormat="1" ht="18" customHeight="1" x14ac:dyDescent="0.25">
      <c r="A92" s="40"/>
      <c r="B92" s="9"/>
      <c r="C92" s="35"/>
      <c r="D92" s="538" t="s">
        <v>434</v>
      </c>
      <c r="E92" s="18"/>
      <c r="F92" s="21"/>
      <c r="G92" s="23"/>
      <c r="H92" s="25"/>
      <c r="I92" s="27"/>
      <c r="J92" s="29">
        <v>150000</v>
      </c>
      <c r="K92" s="559">
        <f>SUM(F92:J92)</f>
        <v>150000</v>
      </c>
    </row>
    <row r="93" spans="1:14" s="1" customFormat="1" ht="18" customHeight="1" x14ac:dyDescent="0.25">
      <c r="A93" s="40"/>
      <c r="B93" s="9"/>
      <c r="C93" s="35"/>
      <c r="D93" s="538" t="s">
        <v>435</v>
      </c>
      <c r="E93" s="18"/>
      <c r="F93" s="21"/>
      <c r="G93" s="23"/>
      <c r="H93" s="25"/>
      <c r="I93" s="27"/>
      <c r="J93" s="29">
        <v>18000</v>
      </c>
      <c r="K93" s="559">
        <f>SUM(F93:J93)</f>
        <v>18000</v>
      </c>
    </row>
    <row r="94" spans="1:14" s="1" customFormat="1" ht="18" customHeight="1" x14ac:dyDescent="0.25">
      <c r="A94" s="40"/>
      <c r="B94" s="9"/>
      <c r="C94" s="35"/>
      <c r="D94" s="538" t="s">
        <v>438</v>
      </c>
      <c r="E94" s="18"/>
      <c r="F94" s="21"/>
      <c r="G94" s="23"/>
      <c r="H94" s="25"/>
      <c r="I94" s="27"/>
      <c r="J94" s="29"/>
      <c r="K94" s="559">
        <f>SUM(F94:J94)</f>
        <v>0</v>
      </c>
    </row>
    <row r="95" spans="1:14" s="1" customFormat="1" ht="18" customHeight="1" x14ac:dyDescent="0.25">
      <c r="A95" s="40"/>
      <c r="B95" s="9">
        <v>73031</v>
      </c>
      <c r="C95" s="35" t="s">
        <v>59</v>
      </c>
      <c r="D95" s="36" t="s">
        <v>37</v>
      </c>
      <c r="E95" s="18">
        <f>E96</f>
        <v>4</v>
      </c>
      <c r="F95" s="539">
        <f t="shared" ref="F95:K95" si="26">SUM(F96:F99)</f>
        <v>34447.550000000003</v>
      </c>
      <c r="G95" s="540">
        <f t="shared" si="26"/>
        <v>40000</v>
      </c>
      <c r="H95" s="541">
        <f t="shared" si="26"/>
        <v>0</v>
      </c>
      <c r="I95" s="542">
        <f t="shared" si="26"/>
        <v>130000</v>
      </c>
      <c r="J95" s="543">
        <f t="shared" si="26"/>
        <v>374500</v>
      </c>
      <c r="K95" s="558">
        <f t="shared" si="26"/>
        <v>578947.55000000005</v>
      </c>
    </row>
    <row r="96" spans="1:14" s="1" customFormat="1" ht="18" customHeight="1" x14ac:dyDescent="0.25">
      <c r="A96" s="40"/>
      <c r="B96" s="9"/>
      <c r="C96" s="35"/>
      <c r="D96" s="538" t="s">
        <v>433</v>
      </c>
      <c r="E96" s="18">
        <v>4</v>
      </c>
      <c r="F96" s="21">
        <v>34447.550000000003</v>
      </c>
      <c r="G96" s="23">
        <v>40000</v>
      </c>
      <c r="H96" s="25"/>
      <c r="I96" s="27"/>
      <c r="J96" s="29">
        <v>294500</v>
      </c>
      <c r="K96" s="560">
        <f>SUM(F96:J96)</f>
        <v>368947.55</v>
      </c>
    </row>
    <row r="97" spans="1:14" s="1" customFormat="1" ht="18" customHeight="1" x14ac:dyDescent="0.25">
      <c r="A97" s="40"/>
      <c r="B97" s="9"/>
      <c r="C97" s="35"/>
      <c r="D97" s="538" t="s">
        <v>434</v>
      </c>
      <c r="E97" s="18"/>
      <c r="F97" s="21"/>
      <c r="G97" s="23"/>
      <c r="H97" s="25"/>
      <c r="I97" s="27">
        <v>130000</v>
      </c>
      <c r="J97" s="29">
        <v>50000</v>
      </c>
      <c r="K97" s="560">
        <f>SUM(F97:J97)</f>
        <v>180000</v>
      </c>
    </row>
    <row r="98" spans="1:14" s="1" customFormat="1" ht="18" customHeight="1" x14ac:dyDescent="0.25">
      <c r="A98" s="40"/>
      <c r="B98" s="9"/>
      <c r="C98" s="35"/>
      <c r="D98" s="538" t="s">
        <v>435</v>
      </c>
      <c r="E98" s="18"/>
      <c r="F98" s="21"/>
      <c r="G98" s="23"/>
      <c r="H98" s="25"/>
      <c r="I98" s="27"/>
      <c r="J98" s="29">
        <v>30000</v>
      </c>
      <c r="K98" s="559">
        <f>SUM(F98:J98)</f>
        <v>30000</v>
      </c>
    </row>
    <row r="99" spans="1:14" s="1" customFormat="1" ht="18" customHeight="1" x14ac:dyDescent="0.25">
      <c r="A99" s="40"/>
      <c r="B99" s="9"/>
      <c r="C99" s="35"/>
      <c r="D99" s="538" t="s">
        <v>438</v>
      </c>
      <c r="E99" s="18"/>
      <c r="F99" s="21"/>
      <c r="G99" s="23"/>
      <c r="H99" s="25"/>
      <c r="I99" s="27"/>
      <c r="J99" s="29"/>
      <c r="K99" s="559">
        <f>SUM(F99:J99)</f>
        <v>0</v>
      </c>
    </row>
    <row r="100" spans="1:14" s="1" customFormat="1" ht="18" customHeight="1" x14ac:dyDescent="0.25">
      <c r="A100" s="40"/>
      <c r="B100" s="9">
        <v>74300</v>
      </c>
      <c r="C100" s="35" t="s">
        <v>60</v>
      </c>
      <c r="D100" s="36" t="s">
        <v>38</v>
      </c>
      <c r="E100" s="18">
        <f>E101</f>
        <v>297</v>
      </c>
      <c r="F100" s="539">
        <f t="shared" ref="F100:K100" si="27">SUM(F101:F105)</f>
        <v>2523316.35</v>
      </c>
      <c r="G100" s="540">
        <f t="shared" si="27"/>
        <v>625750</v>
      </c>
      <c r="H100" s="541">
        <f t="shared" si="27"/>
        <v>99000</v>
      </c>
      <c r="I100" s="542">
        <f t="shared" si="27"/>
        <v>0</v>
      </c>
      <c r="J100" s="543">
        <f t="shared" si="27"/>
        <v>0</v>
      </c>
      <c r="K100" s="558">
        <f t="shared" si="27"/>
        <v>3248066.35</v>
      </c>
    </row>
    <row r="101" spans="1:14" s="1" customFormat="1" ht="18" customHeight="1" x14ac:dyDescent="0.25">
      <c r="A101" s="40"/>
      <c r="B101" s="9"/>
      <c r="C101" s="35"/>
      <c r="D101" s="538" t="s">
        <v>433</v>
      </c>
      <c r="E101" s="18">
        <v>297</v>
      </c>
      <c r="F101" s="21">
        <v>2468316.35</v>
      </c>
      <c r="G101" s="23">
        <v>565750</v>
      </c>
      <c r="H101" s="25">
        <v>99000</v>
      </c>
      <c r="I101" s="27"/>
      <c r="J101" s="29"/>
      <c r="K101" s="560">
        <f>SUM(F101:J101)</f>
        <v>3133066.35</v>
      </c>
    </row>
    <row r="102" spans="1:14" s="1" customFormat="1" ht="18" customHeight="1" x14ac:dyDescent="0.25">
      <c r="A102" s="40"/>
      <c r="B102" s="9"/>
      <c r="C102" s="35"/>
      <c r="D102" s="538" t="s">
        <v>434</v>
      </c>
      <c r="E102" s="18"/>
      <c r="F102" s="21">
        <v>30000</v>
      </c>
      <c r="G102" s="23">
        <v>30000</v>
      </c>
      <c r="H102" s="25"/>
      <c r="I102" s="27"/>
      <c r="J102" s="29"/>
      <c r="K102" s="560">
        <f>SUM(F102:J102)</f>
        <v>60000</v>
      </c>
    </row>
    <row r="103" spans="1:14" s="1" customFormat="1" ht="18" customHeight="1" x14ac:dyDescent="0.25">
      <c r="A103" s="40"/>
      <c r="B103" s="9"/>
      <c r="C103" s="35"/>
      <c r="D103" s="538" t="s">
        <v>435</v>
      </c>
      <c r="E103" s="18"/>
      <c r="F103" s="21">
        <v>25000</v>
      </c>
      <c r="G103" s="23">
        <v>30000</v>
      </c>
      <c r="H103" s="25"/>
      <c r="I103" s="27"/>
      <c r="J103" s="29"/>
      <c r="K103" s="560">
        <f>SUM(F103:J103)</f>
        <v>55000</v>
      </c>
    </row>
    <row r="104" spans="1:14" s="1" customFormat="1" ht="18" customHeight="1" x14ac:dyDescent="0.25">
      <c r="A104" s="40"/>
      <c r="B104" s="9"/>
      <c r="C104" s="35"/>
      <c r="D104" s="538" t="s">
        <v>438</v>
      </c>
      <c r="E104" s="18"/>
      <c r="F104" s="21"/>
      <c r="G104" s="23"/>
      <c r="H104" s="25"/>
      <c r="I104" s="27"/>
      <c r="J104" s="29"/>
      <c r="K104" s="559">
        <f>SUM(F104:J104)</f>
        <v>0</v>
      </c>
    </row>
    <row r="105" spans="1:14" s="1" customFormat="1" ht="18" customHeight="1" x14ac:dyDescent="0.25">
      <c r="A105" s="40"/>
      <c r="B105" s="9"/>
      <c r="C105" s="35"/>
      <c r="D105" s="538" t="s">
        <v>439</v>
      </c>
      <c r="E105" s="18"/>
      <c r="F105" s="21"/>
      <c r="G105" s="23"/>
      <c r="H105" s="25"/>
      <c r="I105" s="27"/>
      <c r="J105" s="29"/>
      <c r="K105" s="559">
        <f>SUM(F105:J105)</f>
        <v>0</v>
      </c>
    </row>
    <row r="106" spans="1:14" s="2" customFormat="1" ht="18" customHeight="1" x14ac:dyDescent="0.25">
      <c r="A106" s="40"/>
      <c r="B106" s="9">
        <v>75606</v>
      </c>
      <c r="C106" s="35" t="s">
        <v>61</v>
      </c>
      <c r="D106" s="36" t="s">
        <v>39</v>
      </c>
      <c r="E106" s="18">
        <f>E107</f>
        <v>25</v>
      </c>
      <c r="F106" s="539">
        <f t="shared" ref="F106:K106" si="28">SUM(F107:F110)</f>
        <v>172140.58</v>
      </c>
      <c r="G106" s="540">
        <f t="shared" si="28"/>
        <v>30000</v>
      </c>
      <c r="H106" s="541">
        <f t="shared" si="28"/>
        <v>5000</v>
      </c>
      <c r="I106" s="542">
        <f t="shared" si="28"/>
        <v>820000</v>
      </c>
      <c r="J106" s="543">
        <f t="shared" si="28"/>
        <v>0</v>
      </c>
      <c r="K106" s="558">
        <f t="shared" si="28"/>
        <v>1027140.58</v>
      </c>
      <c r="L106" s="1"/>
      <c r="M106" s="1"/>
      <c r="N106" s="1"/>
    </row>
    <row r="107" spans="1:14" s="1" customFormat="1" ht="18" customHeight="1" x14ac:dyDescent="0.25">
      <c r="A107" s="40"/>
      <c r="B107" s="9"/>
      <c r="C107" s="35"/>
      <c r="D107" s="538" t="s">
        <v>433</v>
      </c>
      <c r="E107" s="18">
        <v>25</v>
      </c>
      <c r="F107" s="21">
        <v>172140.58</v>
      </c>
      <c r="G107" s="23">
        <v>30000</v>
      </c>
      <c r="H107" s="25">
        <v>5000</v>
      </c>
      <c r="I107" s="27"/>
      <c r="J107" s="29"/>
      <c r="K107" s="559">
        <f>SUM(F107:J107)</f>
        <v>207140.58</v>
      </c>
    </row>
    <row r="108" spans="1:14" s="1" customFormat="1" ht="18" customHeight="1" x14ac:dyDescent="0.25">
      <c r="A108" s="40"/>
      <c r="B108" s="9"/>
      <c r="C108" s="35"/>
      <c r="D108" s="538" t="s">
        <v>434</v>
      </c>
      <c r="E108" s="18"/>
      <c r="F108" s="21"/>
      <c r="G108" s="23"/>
      <c r="H108" s="25"/>
      <c r="I108" s="27">
        <v>220000</v>
      </c>
      <c r="J108" s="29"/>
      <c r="K108" s="559">
        <f t="shared" ref="K108:K140" si="29">SUM(F108:J108)</f>
        <v>220000</v>
      </c>
    </row>
    <row r="109" spans="1:14" s="1" customFormat="1" ht="18" customHeight="1" x14ac:dyDescent="0.25">
      <c r="A109" s="40"/>
      <c r="B109" s="9"/>
      <c r="C109" s="35"/>
      <c r="D109" s="538" t="s">
        <v>435</v>
      </c>
      <c r="E109" s="18"/>
      <c r="F109" s="21"/>
      <c r="G109" s="23"/>
      <c r="H109" s="25"/>
      <c r="I109" s="27">
        <v>600000</v>
      </c>
      <c r="J109" s="29"/>
      <c r="K109" s="559">
        <f>SUM(F109:J109)</f>
        <v>600000</v>
      </c>
    </row>
    <row r="110" spans="1:14" s="1" customFormat="1" ht="18" customHeight="1" x14ac:dyDescent="0.25">
      <c r="A110" s="40"/>
      <c r="B110" s="9"/>
      <c r="C110" s="35"/>
      <c r="D110" s="538" t="s">
        <v>438</v>
      </c>
      <c r="E110" s="18"/>
      <c r="F110" s="21"/>
      <c r="G110" s="23"/>
      <c r="H110" s="25"/>
      <c r="I110" s="27"/>
      <c r="J110" s="29"/>
      <c r="K110" s="559">
        <f t="shared" si="29"/>
        <v>0</v>
      </c>
    </row>
    <row r="111" spans="1:14" s="1" customFormat="1" ht="18" customHeight="1" x14ac:dyDescent="0.25">
      <c r="A111" s="40"/>
      <c r="B111" s="9">
        <v>75607</v>
      </c>
      <c r="C111" s="35">
        <v>1050</v>
      </c>
      <c r="D111" s="36" t="s">
        <v>436</v>
      </c>
      <c r="E111" s="18">
        <f>E112</f>
        <v>25</v>
      </c>
      <c r="F111" s="539">
        <f t="shared" ref="F111:K111" si="30">SUM(F112:F115)</f>
        <v>0</v>
      </c>
      <c r="G111" s="540">
        <f t="shared" si="30"/>
        <v>0</v>
      </c>
      <c r="H111" s="541">
        <f t="shared" si="30"/>
        <v>0</v>
      </c>
      <c r="I111" s="542">
        <f t="shared" si="30"/>
        <v>0</v>
      </c>
      <c r="J111" s="543">
        <f t="shared" si="30"/>
        <v>180000</v>
      </c>
      <c r="K111" s="558">
        <f t="shared" si="30"/>
        <v>180000</v>
      </c>
    </row>
    <row r="112" spans="1:14" s="1" customFormat="1" ht="18" customHeight="1" x14ac:dyDescent="0.25">
      <c r="A112" s="40"/>
      <c r="B112" s="9"/>
      <c r="C112" s="35"/>
      <c r="D112" s="538" t="s">
        <v>433</v>
      </c>
      <c r="E112" s="18">
        <v>25</v>
      </c>
      <c r="F112" s="21"/>
      <c r="G112" s="23"/>
      <c r="H112" s="25"/>
      <c r="I112" s="27"/>
      <c r="J112" s="29">
        <v>180000</v>
      </c>
      <c r="K112" s="559">
        <f>SUM(F112:J112)</f>
        <v>180000</v>
      </c>
    </row>
    <row r="113" spans="1:11" s="1" customFormat="1" ht="18" customHeight="1" x14ac:dyDescent="0.25">
      <c r="A113" s="40"/>
      <c r="B113" s="9"/>
      <c r="C113" s="35"/>
      <c r="D113" s="538" t="s">
        <v>434</v>
      </c>
      <c r="E113" s="18"/>
      <c r="F113" s="21"/>
      <c r="G113" s="23"/>
      <c r="H113" s="25"/>
      <c r="I113" s="27"/>
      <c r="J113" s="29"/>
      <c r="K113" s="559">
        <f t="shared" ref="K113" si="31">SUM(F113:J113)</f>
        <v>0</v>
      </c>
    </row>
    <row r="114" spans="1:11" s="1" customFormat="1" ht="18" customHeight="1" x14ac:dyDescent="0.25">
      <c r="A114" s="40"/>
      <c r="B114" s="9"/>
      <c r="C114" s="35"/>
      <c r="D114" s="538" t="s">
        <v>435</v>
      </c>
      <c r="E114" s="18"/>
      <c r="F114" s="21"/>
      <c r="G114" s="23"/>
      <c r="H114" s="25"/>
      <c r="I114" s="27"/>
      <c r="J114" s="29"/>
      <c r="K114" s="559">
        <f>SUM(F114:J114)</f>
        <v>0</v>
      </c>
    </row>
    <row r="115" spans="1:11" s="1" customFormat="1" ht="18" customHeight="1" x14ac:dyDescent="0.25">
      <c r="A115" s="40"/>
      <c r="B115" s="9"/>
      <c r="C115" s="35"/>
      <c r="D115" s="538" t="s">
        <v>438</v>
      </c>
      <c r="E115" s="18"/>
      <c r="F115" s="21"/>
      <c r="G115" s="23"/>
      <c r="H115" s="25"/>
      <c r="I115" s="27"/>
      <c r="J115" s="29"/>
      <c r="K115" s="559">
        <f t="shared" ref="K115" si="32">SUM(F115:J115)</f>
        <v>0</v>
      </c>
    </row>
    <row r="116" spans="1:11" s="1" customFormat="1" ht="18" customHeight="1" x14ac:dyDescent="0.25">
      <c r="A116" s="40"/>
      <c r="B116" s="9">
        <v>85022</v>
      </c>
      <c r="C116" s="35" t="s">
        <v>62</v>
      </c>
      <c r="D116" s="36" t="s">
        <v>40</v>
      </c>
      <c r="E116" s="18">
        <f>E117</f>
        <v>58</v>
      </c>
      <c r="F116" s="539">
        <f t="shared" ref="F116:K116" si="33">SUM(F117:F120)</f>
        <v>293152.69</v>
      </c>
      <c r="G116" s="540">
        <f t="shared" si="33"/>
        <v>101007</v>
      </c>
      <c r="H116" s="541">
        <f t="shared" si="33"/>
        <v>80000</v>
      </c>
      <c r="I116" s="542">
        <f t="shared" si="33"/>
        <v>336120.3</v>
      </c>
      <c r="J116" s="543">
        <f t="shared" si="33"/>
        <v>338000</v>
      </c>
      <c r="K116" s="558">
        <f t="shared" si="33"/>
        <v>1148279.99</v>
      </c>
    </row>
    <row r="117" spans="1:11" s="1" customFormat="1" ht="18" customHeight="1" x14ac:dyDescent="0.25">
      <c r="A117" s="40"/>
      <c r="B117" s="9"/>
      <c r="C117" s="35"/>
      <c r="D117" s="538" t="s">
        <v>433</v>
      </c>
      <c r="E117" s="18">
        <v>58</v>
      </c>
      <c r="F117" s="21">
        <v>293152.69</v>
      </c>
      <c r="G117" s="23">
        <v>86000</v>
      </c>
      <c r="H117" s="25">
        <v>80000</v>
      </c>
      <c r="I117" s="27"/>
      <c r="J117" s="29">
        <v>338000</v>
      </c>
      <c r="K117" s="560">
        <f t="shared" si="29"/>
        <v>797152.69</v>
      </c>
    </row>
    <row r="118" spans="1:11" s="1" customFormat="1" ht="18" customHeight="1" x14ac:dyDescent="0.25">
      <c r="A118" s="40"/>
      <c r="B118" s="9"/>
      <c r="C118" s="35"/>
      <c r="D118" s="538" t="s">
        <v>434</v>
      </c>
      <c r="E118" s="18"/>
      <c r="F118" s="21"/>
      <c r="G118" s="23"/>
      <c r="H118" s="25"/>
      <c r="I118" s="27">
        <v>200000</v>
      </c>
      <c r="J118" s="29"/>
      <c r="K118" s="560">
        <f t="shared" si="29"/>
        <v>200000</v>
      </c>
    </row>
    <row r="119" spans="1:11" s="1" customFormat="1" ht="18" customHeight="1" x14ac:dyDescent="0.25">
      <c r="A119" s="40"/>
      <c r="B119" s="9"/>
      <c r="C119" s="35"/>
      <c r="D119" s="538" t="s">
        <v>435</v>
      </c>
      <c r="E119" s="18"/>
      <c r="F119" s="21"/>
      <c r="G119" s="23">
        <v>15000</v>
      </c>
      <c r="H119" s="25"/>
      <c r="I119" s="27">
        <v>136120.29999999999</v>
      </c>
      <c r="J119" s="29"/>
      <c r="K119" s="560">
        <f t="shared" si="29"/>
        <v>151120.29999999999</v>
      </c>
    </row>
    <row r="120" spans="1:11" s="1" customFormat="1" ht="18" customHeight="1" x14ac:dyDescent="0.25">
      <c r="A120" s="40"/>
      <c r="B120" s="9"/>
      <c r="C120" s="35"/>
      <c r="D120" s="538" t="s">
        <v>438</v>
      </c>
      <c r="E120" s="18"/>
      <c r="F120" s="21"/>
      <c r="G120" s="23">
        <f>7</f>
        <v>7</v>
      </c>
      <c r="H120" s="25"/>
      <c r="I120" s="27"/>
      <c r="J120" s="29"/>
      <c r="K120" s="559">
        <f>SUM(F120:J120)</f>
        <v>7</v>
      </c>
    </row>
    <row r="121" spans="1:11" s="1" customFormat="1" ht="18" customHeight="1" x14ac:dyDescent="0.25">
      <c r="A121" s="40"/>
      <c r="B121" s="9">
        <v>85193</v>
      </c>
      <c r="C121" s="35" t="s">
        <v>62</v>
      </c>
      <c r="D121" s="36" t="s">
        <v>45</v>
      </c>
      <c r="E121" s="18">
        <f>E122</f>
        <v>22</v>
      </c>
      <c r="F121" s="539">
        <f t="shared" ref="F121:K121" si="34">SUM(F122:F125)</f>
        <v>189869.5</v>
      </c>
      <c r="G121" s="540">
        <f t="shared" si="34"/>
        <v>0</v>
      </c>
      <c r="H121" s="541">
        <f t="shared" si="34"/>
        <v>0</v>
      </c>
      <c r="I121" s="542">
        <f t="shared" si="34"/>
        <v>68500</v>
      </c>
      <c r="J121" s="543">
        <f t="shared" si="34"/>
        <v>0</v>
      </c>
      <c r="K121" s="558">
        <f t="shared" si="34"/>
        <v>258369.5</v>
      </c>
    </row>
    <row r="122" spans="1:11" s="1" customFormat="1" ht="18" customHeight="1" x14ac:dyDescent="0.25">
      <c r="A122" s="40"/>
      <c r="B122" s="9"/>
      <c r="C122" s="35"/>
      <c r="D122" s="538" t="s">
        <v>433</v>
      </c>
      <c r="E122" s="18">
        <v>22</v>
      </c>
      <c r="F122" s="21">
        <v>189869.5</v>
      </c>
      <c r="G122" s="23"/>
      <c r="H122" s="25"/>
      <c r="I122" s="27">
        <v>68500</v>
      </c>
      <c r="J122" s="29"/>
      <c r="K122" s="560">
        <f t="shared" si="29"/>
        <v>258369.5</v>
      </c>
    </row>
    <row r="123" spans="1:11" s="1" customFormat="1" ht="18" customHeight="1" x14ac:dyDescent="0.25">
      <c r="A123" s="40"/>
      <c r="B123" s="9"/>
      <c r="C123" s="35"/>
      <c r="D123" s="538" t="s">
        <v>434</v>
      </c>
      <c r="E123" s="18"/>
      <c r="F123" s="21"/>
      <c r="G123" s="23"/>
      <c r="H123" s="25"/>
      <c r="I123" s="27"/>
      <c r="J123" s="29"/>
      <c r="K123" s="560">
        <f t="shared" si="29"/>
        <v>0</v>
      </c>
    </row>
    <row r="124" spans="1:11" s="1" customFormat="1" ht="18" customHeight="1" x14ac:dyDescent="0.25">
      <c r="A124" s="40"/>
      <c r="B124" s="9"/>
      <c r="C124" s="35"/>
      <c r="D124" s="538" t="s">
        <v>435</v>
      </c>
      <c r="E124" s="18"/>
      <c r="F124" s="21"/>
      <c r="G124" s="23"/>
      <c r="H124" s="25"/>
      <c r="I124" s="27"/>
      <c r="J124" s="29"/>
      <c r="K124" s="560">
        <f t="shared" si="29"/>
        <v>0</v>
      </c>
    </row>
    <row r="125" spans="1:11" s="1" customFormat="1" ht="18" customHeight="1" x14ac:dyDescent="0.25">
      <c r="A125" s="40"/>
      <c r="B125" s="9"/>
      <c r="C125" s="35"/>
      <c r="D125" s="538" t="s">
        <v>438</v>
      </c>
      <c r="E125" s="18"/>
      <c r="F125" s="21"/>
      <c r="G125" s="23"/>
      <c r="H125" s="25"/>
      <c r="I125" s="27"/>
      <c r="J125" s="29"/>
      <c r="K125" s="559">
        <f>SUM(F125:J125)</f>
        <v>0</v>
      </c>
    </row>
    <row r="126" spans="1:11" s="1" customFormat="1" ht="18" customHeight="1" x14ac:dyDescent="0.25">
      <c r="A126" s="40"/>
      <c r="B126" s="9">
        <v>92110</v>
      </c>
      <c r="C126" s="35" t="s">
        <v>63</v>
      </c>
      <c r="D126" s="36" t="s">
        <v>41</v>
      </c>
      <c r="E126" s="18">
        <f>E127</f>
        <v>10</v>
      </c>
      <c r="F126" s="539">
        <f t="shared" ref="F126:K126" si="35">SUM(F127:F130)</f>
        <v>74517.17</v>
      </c>
      <c r="G126" s="540">
        <f t="shared" si="35"/>
        <v>200000</v>
      </c>
      <c r="H126" s="541">
        <f t="shared" si="35"/>
        <v>155000</v>
      </c>
      <c r="I126" s="542">
        <f t="shared" si="35"/>
        <v>0</v>
      </c>
      <c r="J126" s="543">
        <f t="shared" si="35"/>
        <v>790133</v>
      </c>
      <c r="K126" s="558">
        <f t="shared" si="35"/>
        <v>1219650.17</v>
      </c>
    </row>
    <row r="127" spans="1:11" s="1" customFormat="1" ht="18" customHeight="1" x14ac:dyDescent="0.25">
      <c r="A127" s="40"/>
      <c r="B127" s="9"/>
      <c r="C127" s="35"/>
      <c r="D127" s="538" t="s">
        <v>433</v>
      </c>
      <c r="E127" s="18">
        <v>10</v>
      </c>
      <c r="F127" s="21">
        <v>74517.17</v>
      </c>
      <c r="G127" s="23">
        <v>200000</v>
      </c>
      <c r="H127" s="25">
        <v>155000</v>
      </c>
      <c r="I127" s="27"/>
      <c r="J127" s="29">
        <v>530133</v>
      </c>
      <c r="K127" s="560">
        <f t="shared" si="29"/>
        <v>959650.16999999993</v>
      </c>
    </row>
    <row r="128" spans="1:11" s="1" customFormat="1" ht="18" customHeight="1" x14ac:dyDescent="0.25">
      <c r="A128" s="40"/>
      <c r="B128" s="9"/>
      <c r="C128" s="35"/>
      <c r="D128" s="538" t="s">
        <v>434</v>
      </c>
      <c r="E128" s="18"/>
      <c r="F128" s="21"/>
      <c r="G128" s="23"/>
      <c r="H128" s="25"/>
      <c r="I128" s="27"/>
      <c r="J128" s="29">
        <v>200000</v>
      </c>
      <c r="K128" s="559">
        <f>SUM(F128:J128)</f>
        <v>200000</v>
      </c>
    </row>
    <row r="129" spans="1:11" s="1" customFormat="1" ht="18" customHeight="1" x14ac:dyDescent="0.25">
      <c r="A129" s="40"/>
      <c r="B129" s="9"/>
      <c r="C129" s="35"/>
      <c r="D129" s="538" t="s">
        <v>435</v>
      </c>
      <c r="E129" s="18"/>
      <c r="F129" s="21"/>
      <c r="G129" s="23"/>
      <c r="H129" s="25"/>
      <c r="I129" s="27"/>
      <c r="J129" s="29">
        <v>60000</v>
      </c>
      <c r="K129" s="560">
        <f t="shared" si="29"/>
        <v>60000</v>
      </c>
    </row>
    <row r="130" spans="1:11" s="1" customFormat="1" ht="18" customHeight="1" x14ac:dyDescent="0.25">
      <c r="A130" s="40"/>
      <c r="B130" s="9"/>
      <c r="C130" s="35"/>
      <c r="D130" s="538" t="s">
        <v>438</v>
      </c>
      <c r="E130" s="18"/>
      <c r="F130" s="21"/>
      <c r="G130" s="23"/>
      <c r="H130" s="25"/>
      <c r="I130" s="27"/>
      <c r="J130" s="29"/>
      <c r="K130" s="559">
        <f>SUM(F130:J130)</f>
        <v>0</v>
      </c>
    </row>
    <row r="131" spans="1:11" s="1" customFormat="1" ht="18" customHeight="1" x14ac:dyDescent="0.25">
      <c r="A131" s="40"/>
      <c r="B131" s="9">
        <v>92630</v>
      </c>
      <c r="C131" s="35" t="s">
        <v>64</v>
      </c>
      <c r="D131" s="36" t="s">
        <v>42</v>
      </c>
      <c r="E131" s="18">
        <f>E132</f>
        <v>44</v>
      </c>
      <c r="F131" s="539">
        <f t="shared" ref="F131:K131" si="36">SUM(F132:F135)</f>
        <v>288942.96999999997</v>
      </c>
      <c r="G131" s="540">
        <f t="shared" si="36"/>
        <v>130111.8</v>
      </c>
      <c r="H131" s="541">
        <f t="shared" si="36"/>
        <v>8781.58</v>
      </c>
      <c r="I131" s="542">
        <f t="shared" si="36"/>
        <v>0</v>
      </c>
      <c r="J131" s="543">
        <f t="shared" si="36"/>
        <v>0</v>
      </c>
      <c r="K131" s="558">
        <f t="shared" si="36"/>
        <v>427836.35</v>
      </c>
    </row>
    <row r="132" spans="1:11" s="1" customFormat="1" ht="18" customHeight="1" x14ac:dyDescent="0.25">
      <c r="A132" s="40"/>
      <c r="B132" s="9"/>
      <c r="C132" s="35"/>
      <c r="D132" s="538" t="s">
        <v>433</v>
      </c>
      <c r="E132" s="18">
        <v>44</v>
      </c>
      <c r="F132" s="21">
        <v>288942.96999999997</v>
      </c>
      <c r="G132" s="23">
        <v>38000</v>
      </c>
      <c r="H132" s="25"/>
      <c r="I132" s="27"/>
      <c r="J132" s="29"/>
      <c r="K132" s="560">
        <f t="shared" si="29"/>
        <v>326942.96999999997</v>
      </c>
    </row>
    <row r="133" spans="1:11" s="1" customFormat="1" ht="18" customHeight="1" x14ac:dyDescent="0.25">
      <c r="A133" s="40"/>
      <c r="B133" s="9"/>
      <c r="C133" s="35"/>
      <c r="D133" s="538" t="s">
        <v>434</v>
      </c>
      <c r="E133" s="18"/>
      <c r="F133" s="21"/>
      <c r="G133" s="23">
        <v>92000</v>
      </c>
      <c r="H133" s="25">
        <v>8000</v>
      </c>
      <c r="I133" s="27"/>
      <c r="J133" s="29"/>
      <c r="K133" s="559">
        <f>SUM(F133:J133)</f>
        <v>100000</v>
      </c>
    </row>
    <row r="134" spans="1:11" s="1" customFormat="1" ht="18" customHeight="1" x14ac:dyDescent="0.25">
      <c r="A134" s="40"/>
      <c r="B134" s="9"/>
      <c r="C134" s="35"/>
      <c r="D134" s="538" t="s">
        <v>435</v>
      </c>
      <c r="E134" s="18"/>
      <c r="F134" s="21"/>
      <c r="G134" s="23"/>
      <c r="H134" s="25">
        <v>781.58</v>
      </c>
      <c r="I134" s="27"/>
      <c r="J134" s="29"/>
      <c r="K134" s="560">
        <f t="shared" si="29"/>
        <v>781.58</v>
      </c>
    </row>
    <row r="135" spans="1:11" s="1" customFormat="1" ht="18" customHeight="1" x14ac:dyDescent="0.25">
      <c r="A135" s="40"/>
      <c r="B135" s="9"/>
      <c r="C135" s="35"/>
      <c r="D135" s="538" t="s">
        <v>438</v>
      </c>
      <c r="E135" s="18"/>
      <c r="F135" s="21"/>
      <c r="G135" s="23">
        <f>111.8</f>
        <v>111.8</v>
      </c>
      <c r="H135" s="25"/>
      <c r="I135" s="27"/>
      <c r="J135" s="29"/>
      <c r="K135" s="559">
        <f>SUM(F135:J135)</f>
        <v>111.8</v>
      </c>
    </row>
    <row r="136" spans="1:11" s="1" customFormat="1" ht="18" customHeight="1" x14ac:dyDescent="0.25">
      <c r="A136" s="40"/>
      <c r="B136" s="9">
        <v>93630</v>
      </c>
      <c r="C136" s="35" t="s">
        <v>65</v>
      </c>
      <c r="D136" s="36" t="s">
        <v>43</v>
      </c>
      <c r="E136" s="18">
        <f>E137</f>
        <v>927</v>
      </c>
      <c r="F136" s="539">
        <f t="shared" ref="F136:K136" si="37">SUM(F137:F140)</f>
        <v>6595752.1100000003</v>
      </c>
      <c r="G136" s="540">
        <f t="shared" si="37"/>
        <v>613319.06000000006</v>
      </c>
      <c r="H136" s="541">
        <f t="shared" si="37"/>
        <v>0</v>
      </c>
      <c r="I136" s="542">
        <f t="shared" si="37"/>
        <v>0</v>
      </c>
      <c r="J136" s="543">
        <f t="shared" si="37"/>
        <v>176000.6</v>
      </c>
      <c r="K136" s="558">
        <f t="shared" si="37"/>
        <v>7385071.7700000005</v>
      </c>
    </row>
    <row r="137" spans="1:11" s="1" customFormat="1" ht="18" customHeight="1" x14ac:dyDescent="0.25">
      <c r="A137" s="40"/>
      <c r="B137" s="9"/>
      <c r="C137" s="35"/>
      <c r="D137" s="538" t="s">
        <v>433</v>
      </c>
      <c r="E137" s="18">
        <v>927</v>
      </c>
      <c r="F137" s="21">
        <v>6581379.29</v>
      </c>
      <c r="G137" s="23">
        <v>600000</v>
      </c>
      <c r="H137" s="25"/>
      <c r="I137" s="27"/>
      <c r="J137" s="29">
        <v>106000</v>
      </c>
      <c r="K137" s="560">
        <f>SUM(F137:J137)</f>
        <v>7287379.29</v>
      </c>
    </row>
    <row r="138" spans="1:11" s="1" customFormat="1" ht="18" customHeight="1" x14ac:dyDescent="0.25">
      <c r="A138" s="40"/>
      <c r="B138" s="9"/>
      <c r="C138" s="35"/>
      <c r="D138" s="538" t="s">
        <v>434</v>
      </c>
      <c r="E138" s="18"/>
      <c r="F138" s="21"/>
      <c r="G138" s="23"/>
      <c r="H138" s="25"/>
      <c r="I138" s="27"/>
      <c r="J138" s="29"/>
      <c r="K138" s="560">
        <f>SUM(F138:J138)</f>
        <v>0</v>
      </c>
    </row>
    <row r="139" spans="1:11" s="1" customFormat="1" ht="18" customHeight="1" x14ac:dyDescent="0.25">
      <c r="A139" s="40"/>
      <c r="B139" s="9"/>
      <c r="C139" s="35"/>
      <c r="D139" s="538" t="s">
        <v>435</v>
      </c>
      <c r="E139" s="18"/>
      <c r="F139" s="21"/>
      <c r="G139" s="23"/>
      <c r="H139" s="25"/>
      <c r="I139" s="27"/>
      <c r="J139" s="29">
        <v>70000</v>
      </c>
      <c r="K139" s="560">
        <f t="shared" si="29"/>
        <v>70000</v>
      </c>
    </row>
    <row r="140" spans="1:11" s="1" customFormat="1" ht="18" customHeight="1" x14ac:dyDescent="0.25">
      <c r="A140" s="40"/>
      <c r="B140" s="9"/>
      <c r="C140" s="35"/>
      <c r="D140" s="538" t="s">
        <v>438</v>
      </c>
      <c r="E140" s="18"/>
      <c r="F140" s="21">
        <f>3160.17+11212.65</f>
        <v>14372.82</v>
      </c>
      <c r="G140" s="23">
        <f>60+13000+259.06</f>
        <v>13319.06</v>
      </c>
      <c r="H140" s="25"/>
      <c r="I140" s="27"/>
      <c r="J140" s="29">
        <f>0.6</f>
        <v>0.6</v>
      </c>
      <c r="K140" s="560">
        <f t="shared" si="29"/>
        <v>27692.479999999996</v>
      </c>
    </row>
    <row r="141" spans="1:11" s="1" customFormat="1" ht="18" customHeight="1" x14ac:dyDescent="0.25">
      <c r="A141" s="40"/>
      <c r="B141" s="9">
        <v>94830</v>
      </c>
      <c r="C141" s="35" t="s">
        <v>66</v>
      </c>
      <c r="D141" s="36" t="s">
        <v>44</v>
      </c>
      <c r="E141" s="18">
        <f>E142</f>
        <v>311</v>
      </c>
      <c r="F141" s="539">
        <f t="shared" ref="F141:K141" si="38">SUM(F142:F145)</f>
        <v>2334347.0700000003</v>
      </c>
      <c r="G141" s="540">
        <f t="shared" si="38"/>
        <v>317963.83</v>
      </c>
      <c r="H141" s="541">
        <f t="shared" si="38"/>
        <v>0</v>
      </c>
      <c r="I141" s="542">
        <f t="shared" si="38"/>
        <v>0</v>
      </c>
      <c r="J141" s="543">
        <f t="shared" si="38"/>
        <v>0</v>
      </c>
      <c r="K141" s="558">
        <f t="shared" si="38"/>
        <v>2652310.9000000004</v>
      </c>
    </row>
    <row r="142" spans="1:11" s="1" customFormat="1" ht="18" customHeight="1" x14ac:dyDescent="0.25">
      <c r="A142" s="40"/>
      <c r="B142" s="9"/>
      <c r="C142" s="35"/>
      <c r="D142" s="538" t="s">
        <v>433</v>
      </c>
      <c r="E142" s="18">
        <v>311</v>
      </c>
      <c r="F142" s="21">
        <v>2279147.08</v>
      </c>
      <c r="G142" s="23">
        <v>280000</v>
      </c>
      <c r="H142" s="25"/>
      <c r="I142" s="27"/>
      <c r="J142" s="29"/>
      <c r="K142" s="560">
        <f>SUM(F142:J142)</f>
        <v>2559147.08</v>
      </c>
    </row>
    <row r="143" spans="1:11" s="1" customFormat="1" ht="18" customHeight="1" x14ac:dyDescent="0.25">
      <c r="A143" s="40"/>
      <c r="B143" s="9"/>
      <c r="C143" s="35"/>
      <c r="D143" s="538" t="s">
        <v>434</v>
      </c>
      <c r="E143" s="18"/>
      <c r="F143" s="21">
        <v>42999.99</v>
      </c>
      <c r="G143" s="23">
        <v>20000</v>
      </c>
      <c r="H143" s="25"/>
      <c r="I143" s="27"/>
      <c r="J143" s="29"/>
      <c r="K143" s="560">
        <f t="shared" ref="K143:K145" si="39">SUM(F143:J143)</f>
        <v>62999.99</v>
      </c>
    </row>
    <row r="144" spans="1:11" s="1" customFormat="1" ht="18" customHeight="1" x14ac:dyDescent="0.25">
      <c r="A144" s="40"/>
      <c r="B144" s="9"/>
      <c r="C144" s="35"/>
      <c r="D144" s="538" t="s">
        <v>435</v>
      </c>
      <c r="E144" s="18"/>
      <c r="F144" s="21">
        <v>12200</v>
      </c>
      <c r="G144" s="23"/>
      <c r="H144" s="25"/>
      <c r="I144" s="27"/>
      <c r="J144" s="29"/>
      <c r="K144" s="560">
        <f t="shared" si="39"/>
        <v>12200</v>
      </c>
    </row>
    <row r="145" spans="1:11" s="1" customFormat="1" ht="18" customHeight="1" thickBot="1" x14ac:dyDescent="0.3">
      <c r="A145" s="561"/>
      <c r="B145" s="562"/>
      <c r="C145" s="563"/>
      <c r="D145" s="564" t="s">
        <v>438</v>
      </c>
      <c r="E145" s="565"/>
      <c r="F145" s="566"/>
      <c r="G145" s="567">
        <f>17963.83</f>
        <v>17963.830000000002</v>
      </c>
      <c r="H145" s="568"/>
      <c r="I145" s="569"/>
      <c r="J145" s="570"/>
      <c r="K145" s="571">
        <f t="shared" si="39"/>
        <v>17963.830000000002</v>
      </c>
    </row>
    <row r="146" spans="1:11" x14ac:dyDescent="0.25">
      <c r="F146" s="13"/>
      <c r="G146" s="13"/>
      <c r="H146" s="13"/>
      <c r="I146" s="13"/>
      <c r="J146" s="13"/>
      <c r="K146" s="14"/>
    </row>
    <row r="147" spans="1:11" x14ac:dyDescent="0.25">
      <c r="K147" s="581">
        <f>SUM(K148:K149)</f>
        <v>1413568.34</v>
      </c>
    </row>
    <row r="148" spans="1:11" ht="18.75" x14ac:dyDescent="0.3">
      <c r="D148" s="580" t="s">
        <v>441</v>
      </c>
      <c r="F148" s="572"/>
      <c r="G148" s="573"/>
      <c r="H148" s="574"/>
      <c r="I148" s="575">
        <v>500000</v>
      </c>
      <c r="J148" s="576"/>
      <c r="K148" s="578">
        <f t="shared" ref="K148:K149" si="40">SUM(F148:J148)</f>
        <v>500000</v>
      </c>
    </row>
    <row r="149" spans="1:11" ht="18.75" x14ac:dyDescent="0.3">
      <c r="D149" s="580" t="s">
        <v>442</v>
      </c>
      <c r="F149" s="577"/>
      <c r="G149" s="553">
        <v>144000</v>
      </c>
      <c r="H149" s="551"/>
      <c r="I149" s="549">
        <v>393740.34</v>
      </c>
      <c r="J149" s="547">
        <v>375828</v>
      </c>
      <c r="K149" s="579">
        <f t="shared" si="40"/>
        <v>913568.34000000008</v>
      </c>
    </row>
  </sheetData>
  <mergeCells count="3">
    <mergeCell ref="C1:K1"/>
    <mergeCell ref="A1:A2"/>
    <mergeCell ref="B1:B2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verticalDpi="1200" r:id="rId1"/>
  <rowBreaks count="3" manualBreakCount="3">
    <brk id="39" max="10" man="1"/>
    <brk id="84" max="10" man="1"/>
    <brk id="125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86"/>
  <sheetViews>
    <sheetView view="pageBreakPreview" topLeftCell="A139" zoomScale="80" zoomScaleNormal="80" zoomScaleSheetLayoutView="80" workbookViewId="0">
      <selection activeCell="I195" sqref="I195"/>
    </sheetView>
  </sheetViews>
  <sheetFormatPr defaultRowHeight="12.75" x14ac:dyDescent="0.2"/>
  <cols>
    <col min="1" max="1" width="5.85546875" style="44" customWidth="1"/>
    <col min="2" max="2" width="15.5703125" style="44" customWidth="1"/>
    <col min="3" max="3" width="44.85546875" style="43" customWidth="1"/>
    <col min="4" max="12" width="19.140625" style="42" customWidth="1"/>
    <col min="13" max="13" width="9.140625" style="41"/>
    <col min="14" max="16" width="16.85546875" style="41" bestFit="1" customWidth="1"/>
    <col min="17" max="16384" width="9.140625" style="41"/>
  </cols>
  <sheetData>
    <row r="1" spans="1:16" ht="30" customHeight="1" x14ac:dyDescent="0.2">
      <c r="A1" s="589" t="s">
        <v>402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1"/>
    </row>
    <row r="2" spans="1:16" ht="30" customHeight="1" x14ac:dyDescent="0.2">
      <c r="A2" s="592"/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4"/>
    </row>
    <row r="3" spans="1:16" ht="30" customHeight="1" x14ac:dyDescent="0.2">
      <c r="A3" s="592"/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4"/>
    </row>
    <row r="4" spans="1:16" ht="30" customHeight="1" x14ac:dyDescent="0.2">
      <c r="A4" s="595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7"/>
    </row>
    <row r="5" spans="1:16" ht="23.25" customHeight="1" x14ac:dyDescent="0.2">
      <c r="A5" s="598" t="s">
        <v>401</v>
      </c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</row>
    <row r="6" spans="1:16" ht="23.25" customHeight="1" thickBot="1" x14ac:dyDescent="0.25">
      <c r="A6" s="598" t="s">
        <v>424</v>
      </c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</row>
    <row r="7" spans="1:16" ht="18.75" customHeight="1" x14ac:dyDescent="0.2">
      <c r="A7" s="66" t="s">
        <v>400</v>
      </c>
      <c r="B7" s="65" t="s">
        <v>399</v>
      </c>
      <c r="C7" s="65" t="s">
        <v>398</v>
      </c>
      <c r="D7" s="599" t="s">
        <v>397</v>
      </c>
      <c r="E7" s="599"/>
      <c r="F7" s="600"/>
      <c r="G7" s="601" t="s">
        <v>396</v>
      </c>
      <c r="H7" s="602"/>
      <c r="I7" s="603"/>
      <c r="J7" s="604" t="s">
        <v>395</v>
      </c>
      <c r="K7" s="599"/>
      <c r="L7" s="605"/>
      <c r="N7" s="64">
        <v>2021</v>
      </c>
      <c r="O7" s="64">
        <v>2022</v>
      </c>
      <c r="P7" s="64">
        <v>2023</v>
      </c>
    </row>
    <row r="8" spans="1:16" ht="18.75" customHeight="1" x14ac:dyDescent="0.2">
      <c r="A8" s="606"/>
      <c r="B8" s="607"/>
      <c r="C8" s="607"/>
      <c r="D8" s="59" t="s">
        <v>394</v>
      </c>
      <c r="E8" s="59" t="s">
        <v>46</v>
      </c>
      <c r="F8" s="63" t="s">
        <v>8</v>
      </c>
      <c r="G8" s="62" t="s">
        <v>394</v>
      </c>
      <c r="H8" s="59" t="s">
        <v>46</v>
      </c>
      <c r="I8" s="61" t="s">
        <v>8</v>
      </c>
      <c r="J8" s="60" t="s">
        <v>394</v>
      </c>
      <c r="K8" s="59" t="s">
        <v>46</v>
      </c>
      <c r="L8" s="58" t="s">
        <v>8</v>
      </c>
      <c r="N8" s="42"/>
      <c r="O8" s="42"/>
      <c r="P8" s="42"/>
    </row>
    <row r="9" spans="1:16" ht="18" customHeight="1" x14ac:dyDescent="0.2">
      <c r="A9" s="53"/>
      <c r="B9" s="51">
        <v>111</v>
      </c>
      <c r="C9" s="51" t="s">
        <v>393</v>
      </c>
      <c r="D9" s="363">
        <f t="shared" ref="D9:L9" si="0">SUM(D10:D23)</f>
        <v>251800</v>
      </c>
      <c r="E9" s="363">
        <f t="shared" si="0"/>
        <v>0</v>
      </c>
      <c r="F9" s="367">
        <f t="shared" si="0"/>
        <v>251800</v>
      </c>
      <c r="G9" s="366">
        <f t="shared" si="0"/>
        <v>252000</v>
      </c>
      <c r="H9" s="363">
        <f t="shared" si="0"/>
        <v>0</v>
      </c>
      <c r="I9" s="365">
        <f t="shared" si="0"/>
        <v>252000</v>
      </c>
      <c r="J9" s="364">
        <f t="shared" si="0"/>
        <v>252000</v>
      </c>
      <c r="K9" s="363">
        <f t="shared" si="0"/>
        <v>0</v>
      </c>
      <c r="L9" s="362">
        <f t="shared" si="0"/>
        <v>252000</v>
      </c>
      <c r="N9" s="381">
        <v>240600</v>
      </c>
      <c r="O9" s="381">
        <v>240600</v>
      </c>
      <c r="P9" s="381">
        <v>240600</v>
      </c>
    </row>
    <row r="10" spans="1:16" x14ac:dyDescent="0.2">
      <c r="A10" s="49">
        <v>1</v>
      </c>
      <c r="B10" s="48" t="s">
        <v>392</v>
      </c>
      <c r="C10" s="47" t="s">
        <v>391</v>
      </c>
      <c r="D10" s="361">
        <v>226620</v>
      </c>
      <c r="E10" s="353"/>
      <c r="F10" s="357">
        <f t="shared" ref="F10:F23" si="1">D10+E10</f>
        <v>226620</v>
      </c>
      <c r="G10" s="369">
        <v>226800</v>
      </c>
      <c r="H10" s="353"/>
      <c r="I10" s="355">
        <f t="shared" ref="I10:I23" si="2">G10+H10</f>
        <v>226800</v>
      </c>
      <c r="J10" s="368">
        <v>226800</v>
      </c>
      <c r="K10" s="353"/>
      <c r="L10" s="352">
        <f t="shared" ref="L10:L23" si="3">J10+K10</f>
        <v>226800</v>
      </c>
      <c r="N10" s="379">
        <f>N9-N20-N21</f>
        <v>216540</v>
      </c>
      <c r="O10" s="379">
        <f>O9-O20-O21</f>
        <v>216540</v>
      </c>
      <c r="P10" s="379">
        <f>P9-P20-P21</f>
        <v>216540</v>
      </c>
    </row>
    <row r="11" spans="1:16" x14ac:dyDescent="0.2">
      <c r="A11" s="49">
        <v>2</v>
      </c>
      <c r="B11" s="48" t="s">
        <v>390</v>
      </c>
      <c r="C11" s="47" t="s">
        <v>389</v>
      </c>
      <c r="D11" s="361"/>
      <c r="E11" s="353"/>
      <c r="F11" s="357">
        <f t="shared" si="1"/>
        <v>0</v>
      </c>
      <c r="G11" s="369"/>
      <c r="H11" s="353"/>
      <c r="I11" s="355">
        <f t="shared" si="2"/>
        <v>0</v>
      </c>
      <c r="J11" s="368"/>
      <c r="K11" s="353"/>
      <c r="L11" s="352">
        <f t="shared" si="3"/>
        <v>0</v>
      </c>
      <c r="N11" s="42"/>
      <c r="O11" s="42"/>
      <c r="P11" s="42"/>
    </row>
    <row r="12" spans="1:16" ht="15" x14ac:dyDescent="0.2">
      <c r="A12" s="49">
        <v>3</v>
      </c>
      <c r="B12" s="48" t="s">
        <v>388</v>
      </c>
      <c r="C12" s="47" t="s">
        <v>387</v>
      </c>
      <c r="D12" s="361"/>
      <c r="E12" s="353"/>
      <c r="F12" s="357">
        <f t="shared" si="1"/>
        <v>0</v>
      </c>
      <c r="G12" s="369"/>
      <c r="H12" s="353"/>
      <c r="I12" s="355">
        <f t="shared" si="2"/>
        <v>0</v>
      </c>
      <c r="J12" s="368"/>
      <c r="K12" s="353"/>
      <c r="L12" s="352">
        <f t="shared" si="3"/>
        <v>0</v>
      </c>
      <c r="N12" s="380"/>
      <c r="O12" s="380"/>
      <c r="P12" s="380"/>
    </row>
    <row r="13" spans="1:16" ht="15" x14ac:dyDescent="0.2">
      <c r="A13" s="49">
        <v>4</v>
      </c>
      <c r="B13" s="48" t="s">
        <v>386</v>
      </c>
      <c r="C13" s="47" t="s">
        <v>385</v>
      </c>
      <c r="D13" s="361"/>
      <c r="E13" s="353"/>
      <c r="F13" s="357">
        <f t="shared" si="1"/>
        <v>0</v>
      </c>
      <c r="G13" s="369"/>
      <c r="H13" s="353"/>
      <c r="I13" s="355">
        <f t="shared" si="2"/>
        <v>0</v>
      </c>
      <c r="J13" s="368"/>
      <c r="K13" s="353"/>
      <c r="L13" s="352">
        <f t="shared" si="3"/>
        <v>0</v>
      </c>
      <c r="N13" s="380"/>
      <c r="O13" s="380"/>
      <c r="P13" s="380"/>
    </row>
    <row r="14" spans="1:16" ht="15" x14ac:dyDescent="0.2">
      <c r="A14" s="49">
        <v>5</v>
      </c>
      <c r="B14" s="48" t="s">
        <v>384</v>
      </c>
      <c r="C14" s="47" t="s">
        <v>383</v>
      </c>
      <c r="D14" s="361"/>
      <c r="E14" s="353"/>
      <c r="F14" s="357">
        <f t="shared" si="1"/>
        <v>0</v>
      </c>
      <c r="G14" s="369"/>
      <c r="H14" s="353"/>
      <c r="I14" s="355">
        <f t="shared" si="2"/>
        <v>0</v>
      </c>
      <c r="J14" s="368"/>
      <c r="K14" s="353"/>
      <c r="L14" s="352">
        <f t="shared" si="3"/>
        <v>0</v>
      </c>
      <c r="N14" s="380"/>
      <c r="O14" s="380"/>
      <c r="P14" s="380"/>
    </row>
    <row r="15" spans="1:16" ht="15" x14ac:dyDescent="0.2">
      <c r="A15" s="49">
        <v>6</v>
      </c>
      <c r="B15" s="48" t="s">
        <v>382</v>
      </c>
      <c r="C15" s="47" t="s">
        <v>381</v>
      </c>
      <c r="D15" s="361"/>
      <c r="E15" s="353"/>
      <c r="F15" s="357">
        <f t="shared" si="1"/>
        <v>0</v>
      </c>
      <c r="G15" s="369"/>
      <c r="H15" s="353"/>
      <c r="I15" s="355">
        <f t="shared" si="2"/>
        <v>0</v>
      </c>
      <c r="J15" s="368"/>
      <c r="K15" s="353"/>
      <c r="L15" s="352">
        <f t="shared" si="3"/>
        <v>0</v>
      </c>
      <c r="N15" s="380"/>
      <c r="O15" s="380"/>
      <c r="P15" s="380"/>
    </row>
    <row r="16" spans="1:16" ht="15" x14ac:dyDescent="0.2">
      <c r="A16" s="49">
        <v>7</v>
      </c>
      <c r="B16" s="48" t="s">
        <v>380</v>
      </c>
      <c r="C16" s="47" t="s">
        <v>379</v>
      </c>
      <c r="D16" s="361"/>
      <c r="E16" s="353"/>
      <c r="F16" s="357">
        <f t="shared" si="1"/>
        <v>0</v>
      </c>
      <c r="G16" s="369"/>
      <c r="H16" s="353"/>
      <c r="I16" s="355">
        <f t="shared" si="2"/>
        <v>0</v>
      </c>
      <c r="J16" s="368"/>
      <c r="K16" s="353"/>
      <c r="L16" s="352">
        <f t="shared" si="3"/>
        <v>0</v>
      </c>
      <c r="N16" s="380"/>
      <c r="O16" s="380"/>
      <c r="P16" s="380"/>
    </row>
    <row r="17" spans="1:16" ht="15" x14ac:dyDescent="0.2">
      <c r="A17" s="49">
        <v>8</v>
      </c>
      <c r="B17" s="48" t="s">
        <v>378</v>
      </c>
      <c r="C17" s="47" t="s">
        <v>377</v>
      </c>
      <c r="D17" s="361"/>
      <c r="E17" s="353"/>
      <c r="F17" s="357">
        <f t="shared" si="1"/>
        <v>0</v>
      </c>
      <c r="G17" s="369"/>
      <c r="H17" s="353"/>
      <c r="I17" s="355">
        <f t="shared" si="2"/>
        <v>0</v>
      </c>
      <c r="J17" s="368"/>
      <c r="K17" s="353"/>
      <c r="L17" s="352">
        <f t="shared" si="3"/>
        <v>0</v>
      </c>
      <c r="N17" s="380"/>
      <c r="O17" s="380"/>
      <c r="P17" s="380"/>
    </row>
    <row r="18" spans="1:16" ht="15" x14ac:dyDescent="0.2">
      <c r="A18" s="49">
        <v>9</v>
      </c>
      <c r="B18" s="48" t="s">
        <v>376</v>
      </c>
      <c r="C18" s="47" t="s">
        <v>375</v>
      </c>
      <c r="D18" s="361"/>
      <c r="E18" s="353"/>
      <c r="F18" s="357">
        <f t="shared" si="1"/>
        <v>0</v>
      </c>
      <c r="G18" s="369"/>
      <c r="H18" s="353"/>
      <c r="I18" s="355">
        <f t="shared" si="2"/>
        <v>0</v>
      </c>
      <c r="J18" s="368"/>
      <c r="K18" s="353"/>
      <c r="L18" s="352">
        <f t="shared" si="3"/>
        <v>0</v>
      </c>
      <c r="N18" s="380"/>
      <c r="O18" s="380"/>
      <c r="P18" s="380"/>
    </row>
    <row r="19" spans="1:16" x14ac:dyDescent="0.2">
      <c r="A19" s="49">
        <v>10</v>
      </c>
      <c r="B19" s="48" t="s">
        <v>374</v>
      </c>
      <c r="C19" s="47" t="s">
        <v>373</v>
      </c>
      <c r="D19" s="361"/>
      <c r="E19" s="353"/>
      <c r="F19" s="357">
        <f t="shared" si="1"/>
        <v>0</v>
      </c>
      <c r="G19" s="369"/>
      <c r="H19" s="353"/>
      <c r="I19" s="355">
        <f t="shared" si="2"/>
        <v>0</v>
      </c>
      <c r="J19" s="368"/>
      <c r="K19" s="353"/>
      <c r="L19" s="352">
        <f t="shared" si="3"/>
        <v>0</v>
      </c>
      <c r="N19" s="42"/>
      <c r="O19" s="42"/>
      <c r="P19" s="42"/>
    </row>
    <row r="20" spans="1:16" x14ac:dyDescent="0.2">
      <c r="A20" s="49">
        <v>11</v>
      </c>
      <c r="B20" s="48" t="s">
        <v>372</v>
      </c>
      <c r="C20" s="47" t="s">
        <v>371</v>
      </c>
      <c r="D20" s="361">
        <v>12590</v>
      </c>
      <c r="E20" s="353"/>
      <c r="F20" s="357">
        <f t="shared" si="1"/>
        <v>12590</v>
      </c>
      <c r="G20" s="369">
        <v>12600</v>
      </c>
      <c r="H20" s="353"/>
      <c r="I20" s="355">
        <f t="shared" si="2"/>
        <v>12600</v>
      </c>
      <c r="J20" s="368">
        <v>12600</v>
      </c>
      <c r="K20" s="353"/>
      <c r="L20" s="352">
        <f t="shared" si="3"/>
        <v>12600</v>
      </c>
      <c r="N20" s="379">
        <f>N9*5%</f>
        <v>12030</v>
      </c>
      <c r="O20" s="379">
        <f>O9*5%</f>
        <v>12030</v>
      </c>
      <c r="P20" s="379">
        <f>P9*5%</f>
        <v>12030</v>
      </c>
    </row>
    <row r="21" spans="1:16" x14ac:dyDescent="0.2">
      <c r="A21" s="49">
        <v>12</v>
      </c>
      <c r="B21" s="48" t="s">
        <v>370</v>
      </c>
      <c r="C21" s="47" t="s">
        <v>369</v>
      </c>
      <c r="D21" s="361">
        <f>D20</f>
        <v>12590</v>
      </c>
      <c r="E21" s="353"/>
      <c r="F21" s="357">
        <f t="shared" si="1"/>
        <v>12590</v>
      </c>
      <c r="G21" s="369">
        <f>G20</f>
        <v>12600</v>
      </c>
      <c r="H21" s="353"/>
      <c r="I21" s="355">
        <f t="shared" si="2"/>
        <v>12600</v>
      </c>
      <c r="J21" s="368">
        <f>J20</f>
        <v>12600</v>
      </c>
      <c r="K21" s="353"/>
      <c r="L21" s="352">
        <f t="shared" si="3"/>
        <v>12600</v>
      </c>
      <c r="N21" s="379">
        <f>N9*5%</f>
        <v>12030</v>
      </c>
      <c r="O21" s="379">
        <f>O9*5%</f>
        <v>12030</v>
      </c>
      <c r="P21" s="379">
        <f>P9*5%</f>
        <v>12030</v>
      </c>
    </row>
    <row r="22" spans="1:16" x14ac:dyDescent="0.2">
      <c r="A22" s="49">
        <v>13</v>
      </c>
      <c r="B22" s="48" t="s">
        <v>368</v>
      </c>
      <c r="C22" s="47" t="s">
        <v>367</v>
      </c>
      <c r="D22" s="361"/>
      <c r="E22" s="353"/>
      <c r="F22" s="357">
        <f t="shared" si="1"/>
        <v>0</v>
      </c>
      <c r="G22" s="369"/>
      <c r="H22" s="353"/>
      <c r="I22" s="355">
        <f t="shared" si="2"/>
        <v>0</v>
      </c>
      <c r="J22" s="368"/>
      <c r="K22" s="353"/>
      <c r="L22" s="352">
        <f t="shared" si="3"/>
        <v>0</v>
      </c>
    </row>
    <row r="23" spans="1:16" ht="12.75" customHeight="1" x14ac:dyDescent="0.2">
      <c r="A23" s="49">
        <v>14</v>
      </c>
      <c r="B23" s="48" t="s">
        <v>366</v>
      </c>
      <c r="C23" s="47" t="s">
        <v>365</v>
      </c>
      <c r="D23" s="361"/>
      <c r="E23" s="353"/>
      <c r="F23" s="357">
        <f t="shared" si="1"/>
        <v>0</v>
      </c>
      <c r="G23" s="369"/>
      <c r="H23" s="353"/>
      <c r="I23" s="355">
        <f t="shared" si="2"/>
        <v>0</v>
      </c>
      <c r="J23" s="368"/>
      <c r="K23" s="353"/>
      <c r="L23" s="352">
        <f t="shared" si="3"/>
        <v>0</v>
      </c>
    </row>
    <row r="24" spans="1:16" ht="18" customHeight="1" x14ac:dyDescent="0.2">
      <c r="A24" s="53"/>
      <c r="B24" s="52">
        <v>130</v>
      </c>
      <c r="C24" s="51" t="s">
        <v>4</v>
      </c>
      <c r="D24" s="363">
        <f t="shared" ref="D24:L24" si="4">SUM(D25:D111)</f>
        <v>68350</v>
      </c>
      <c r="E24" s="363">
        <f t="shared" si="4"/>
        <v>0</v>
      </c>
      <c r="F24" s="367">
        <f t="shared" si="4"/>
        <v>68350</v>
      </c>
      <c r="G24" s="366">
        <f t="shared" si="4"/>
        <v>70000</v>
      </c>
      <c r="H24" s="363">
        <f t="shared" si="4"/>
        <v>0</v>
      </c>
      <c r="I24" s="365">
        <f t="shared" si="4"/>
        <v>70000</v>
      </c>
      <c r="J24" s="364">
        <f t="shared" si="4"/>
        <v>50000</v>
      </c>
      <c r="K24" s="363">
        <f t="shared" si="4"/>
        <v>0</v>
      </c>
      <c r="L24" s="362">
        <f t="shared" si="4"/>
        <v>50000</v>
      </c>
      <c r="N24" s="95"/>
      <c r="O24" s="95"/>
      <c r="P24" s="95"/>
    </row>
    <row r="25" spans="1:16" x14ac:dyDescent="0.2">
      <c r="A25" s="56">
        <v>15</v>
      </c>
      <c r="B25" s="55" t="s">
        <v>364</v>
      </c>
      <c r="C25" s="54" t="s">
        <v>363</v>
      </c>
      <c r="D25" s="371"/>
      <c r="E25" s="371"/>
      <c r="F25" s="375">
        <f t="shared" ref="F25:F56" si="5">D25+E25</f>
        <v>0</v>
      </c>
      <c r="G25" s="374"/>
      <c r="H25" s="371"/>
      <c r="I25" s="373">
        <f t="shared" ref="I25:I56" si="6">G25+H25</f>
        <v>0</v>
      </c>
      <c r="J25" s="372"/>
      <c r="K25" s="371"/>
      <c r="L25" s="370">
        <f t="shared" ref="L25:L56" si="7">J25+K25</f>
        <v>0</v>
      </c>
    </row>
    <row r="26" spans="1:16" x14ac:dyDescent="0.2">
      <c r="A26" s="49">
        <v>16</v>
      </c>
      <c r="B26" s="48" t="s">
        <v>362</v>
      </c>
      <c r="C26" s="47" t="s">
        <v>361</v>
      </c>
      <c r="D26" s="361"/>
      <c r="E26" s="353"/>
      <c r="F26" s="375">
        <f t="shared" si="5"/>
        <v>0</v>
      </c>
      <c r="G26" s="369"/>
      <c r="H26" s="360"/>
      <c r="I26" s="377">
        <f t="shared" si="6"/>
        <v>0</v>
      </c>
      <c r="J26" s="368"/>
      <c r="K26" s="360"/>
      <c r="L26" s="376">
        <f t="shared" si="7"/>
        <v>0</v>
      </c>
    </row>
    <row r="27" spans="1:16" x14ac:dyDescent="0.2">
      <c r="A27" s="49">
        <v>17</v>
      </c>
      <c r="B27" s="48" t="s">
        <v>360</v>
      </c>
      <c r="C27" s="47" t="s">
        <v>359</v>
      </c>
      <c r="D27" s="361"/>
      <c r="E27" s="353"/>
      <c r="F27" s="375">
        <f t="shared" si="5"/>
        <v>0</v>
      </c>
      <c r="G27" s="369"/>
      <c r="H27" s="360"/>
      <c r="I27" s="377">
        <f t="shared" si="6"/>
        <v>0</v>
      </c>
      <c r="J27" s="368"/>
      <c r="K27" s="360"/>
      <c r="L27" s="376">
        <f t="shared" si="7"/>
        <v>0</v>
      </c>
    </row>
    <row r="28" spans="1:16" x14ac:dyDescent="0.2">
      <c r="A28" s="49">
        <v>18</v>
      </c>
      <c r="B28" s="48" t="s">
        <v>358</v>
      </c>
      <c r="C28" s="47" t="s">
        <v>357</v>
      </c>
      <c r="D28" s="361"/>
      <c r="E28" s="353"/>
      <c r="F28" s="375">
        <f t="shared" si="5"/>
        <v>0</v>
      </c>
      <c r="G28" s="369"/>
      <c r="H28" s="360"/>
      <c r="I28" s="377">
        <f t="shared" si="6"/>
        <v>0</v>
      </c>
      <c r="J28" s="368"/>
      <c r="K28" s="360"/>
      <c r="L28" s="376">
        <f t="shared" si="7"/>
        <v>0</v>
      </c>
    </row>
    <row r="29" spans="1:16" x14ac:dyDescent="0.2">
      <c r="A29" s="49">
        <v>19</v>
      </c>
      <c r="B29" s="48" t="s">
        <v>356</v>
      </c>
      <c r="C29" s="47" t="s">
        <v>355</v>
      </c>
      <c r="D29" s="361"/>
      <c r="E29" s="353"/>
      <c r="F29" s="375">
        <f t="shared" si="5"/>
        <v>0</v>
      </c>
      <c r="G29" s="369"/>
      <c r="H29" s="360"/>
      <c r="I29" s="377">
        <f t="shared" si="6"/>
        <v>0</v>
      </c>
      <c r="J29" s="368"/>
      <c r="K29" s="360"/>
      <c r="L29" s="376">
        <f t="shared" si="7"/>
        <v>0</v>
      </c>
    </row>
    <row r="30" spans="1:16" x14ac:dyDescent="0.2">
      <c r="A30" s="49">
        <v>20</v>
      </c>
      <c r="B30" s="48" t="s">
        <v>354</v>
      </c>
      <c r="C30" s="47" t="s">
        <v>353</v>
      </c>
      <c r="D30" s="361"/>
      <c r="E30" s="353"/>
      <c r="F30" s="375">
        <f t="shared" si="5"/>
        <v>0</v>
      </c>
      <c r="G30" s="369"/>
      <c r="H30" s="360"/>
      <c r="I30" s="377">
        <f t="shared" si="6"/>
        <v>0</v>
      </c>
      <c r="J30" s="368"/>
      <c r="K30" s="360"/>
      <c r="L30" s="376">
        <f t="shared" si="7"/>
        <v>0</v>
      </c>
    </row>
    <row r="31" spans="1:16" x14ac:dyDescent="0.2">
      <c r="A31" s="49">
        <v>21</v>
      </c>
      <c r="B31" s="48" t="s">
        <v>352</v>
      </c>
      <c r="C31" s="47" t="s">
        <v>351</v>
      </c>
      <c r="D31" s="361"/>
      <c r="E31" s="353"/>
      <c r="F31" s="375">
        <f t="shared" si="5"/>
        <v>0</v>
      </c>
      <c r="G31" s="369"/>
      <c r="H31" s="360"/>
      <c r="I31" s="377">
        <f t="shared" si="6"/>
        <v>0</v>
      </c>
      <c r="J31" s="368"/>
      <c r="K31" s="360"/>
      <c r="L31" s="376">
        <f t="shared" si="7"/>
        <v>0</v>
      </c>
    </row>
    <row r="32" spans="1:16" x14ac:dyDescent="0.2">
      <c r="A32" s="49">
        <v>22</v>
      </c>
      <c r="B32" s="48" t="s">
        <v>350</v>
      </c>
      <c r="C32" s="47" t="s">
        <v>349</v>
      </c>
      <c r="D32" s="361"/>
      <c r="E32" s="353"/>
      <c r="F32" s="375">
        <f t="shared" si="5"/>
        <v>0</v>
      </c>
      <c r="G32" s="369"/>
      <c r="H32" s="360"/>
      <c r="I32" s="377">
        <f t="shared" si="6"/>
        <v>0</v>
      </c>
      <c r="J32" s="368"/>
      <c r="K32" s="360"/>
      <c r="L32" s="376">
        <f t="shared" si="7"/>
        <v>0</v>
      </c>
    </row>
    <row r="33" spans="1:12" x14ac:dyDescent="0.2">
      <c r="A33" s="49">
        <v>23</v>
      </c>
      <c r="B33" s="57" t="s">
        <v>348</v>
      </c>
      <c r="C33" s="50" t="s">
        <v>347</v>
      </c>
      <c r="D33" s="361"/>
      <c r="E33" s="353"/>
      <c r="F33" s="375">
        <f t="shared" si="5"/>
        <v>0</v>
      </c>
      <c r="G33" s="369"/>
      <c r="H33" s="360"/>
      <c r="I33" s="377">
        <f t="shared" si="6"/>
        <v>0</v>
      </c>
      <c r="J33" s="368"/>
      <c r="K33" s="360"/>
      <c r="L33" s="376">
        <f t="shared" si="7"/>
        <v>0</v>
      </c>
    </row>
    <row r="34" spans="1:12" x14ac:dyDescent="0.2">
      <c r="A34" s="56">
        <v>24</v>
      </c>
      <c r="B34" s="55" t="s">
        <v>346</v>
      </c>
      <c r="C34" s="54" t="s">
        <v>345</v>
      </c>
      <c r="D34" s="371"/>
      <c r="E34" s="371"/>
      <c r="F34" s="375">
        <f t="shared" si="5"/>
        <v>0</v>
      </c>
      <c r="G34" s="374"/>
      <c r="H34" s="371"/>
      <c r="I34" s="373">
        <f t="shared" si="6"/>
        <v>0</v>
      </c>
      <c r="J34" s="372"/>
      <c r="K34" s="371"/>
      <c r="L34" s="370">
        <f t="shared" si="7"/>
        <v>0</v>
      </c>
    </row>
    <row r="35" spans="1:12" x14ac:dyDescent="0.2">
      <c r="A35" s="49">
        <v>25</v>
      </c>
      <c r="B35" s="48" t="s">
        <v>344</v>
      </c>
      <c r="C35" s="47" t="s">
        <v>343</v>
      </c>
      <c r="D35" s="361"/>
      <c r="E35" s="353"/>
      <c r="F35" s="375">
        <f t="shared" si="5"/>
        <v>0</v>
      </c>
      <c r="G35" s="369"/>
      <c r="H35" s="360"/>
      <c r="I35" s="377">
        <f t="shared" si="6"/>
        <v>0</v>
      </c>
      <c r="J35" s="368"/>
      <c r="K35" s="360"/>
      <c r="L35" s="376">
        <f t="shared" si="7"/>
        <v>0</v>
      </c>
    </row>
    <row r="36" spans="1:12" x14ac:dyDescent="0.2">
      <c r="A36" s="49">
        <v>26</v>
      </c>
      <c r="B36" s="48" t="s">
        <v>342</v>
      </c>
      <c r="C36" s="47" t="s">
        <v>341</v>
      </c>
      <c r="D36" s="361"/>
      <c r="E36" s="353"/>
      <c r="F36" s="375">
        <f t="shared" si="5"/>
        <v>0</v>
      </c>
      <c r="G36" s="369"/>
      <c r="H36" s="360"/>
      <c r="I36" s="377">
        <f t="shared" si="6"/>
        <v>0</v>
      </c>
      <c r="J36" s="368"/>
      <c r="K36" s="360"/>
      <c r="L36" s="376">
        <f t="shared" si="7"/>
        <v>0</v>
      </c>
    </row>
    <row r="37" spans="1:12" x14ac:dyDescent="0.2">
      <c r="A37" s="49">
        <v>27</v>
      </c>
      <c r="B37" s="48" t="s">
        <v>340</v>
      </c>
      <c r="C37" s="47" t="s">
        <v>339</v>
      </c>
      <c r="D37" s="361"/>
      <c r="E37" s="353"/>
      <c r="F37" s="375">
        <f t="shared" si="5"/>
        <v>0</v>
      </c>
      <c r="G37" s="369"/>
      <c r="H37" s="360"/>
      <c r="I37" s="377">
        <f t="shared" si="6"/>
        <v>0</v>
      </c>
      <c r="J37" s="368"/>
      <c r="K37" s="360"/>
      <c r="L37" s="376">
        <f t="shared" si="7"/>
        <v>0</v>
      </c>
    </row>
    <row r="38" spans="1:12" x14ac:dyDescent="0.2">
      <c r="A38" s="56">
        <v>28</v>
      </c>
      <c r="B38" s="55" t="s">
        <v>338</v>
      </c>
      <c r="C38" s="54" t="s">
        <v>337</v>
      </c>
      <c r="D38" s="371"/>
      <c r="E38" s="371"/>
      <c r="F38" s="375">
        <f t="shared" si="5"/>
        <v>0</v>
      </c>
      <c r="G38" s="374"/>
      <c r="H38" s="371"/>
      <c r="I38" s="373">
        <f t="shared" si="6"/>
        <v>0</v>
      </c>
      <c r="J38" s="372"/>
      <c r="K38" s="371"/>
      <c r="L38" s="370">
        <f t="shared" si="7"/>
        <v>0</v>
      </c>
    </row>
    <row r="39" spans="1:12" x14ac:dyDescent="0.2">
      <c r="A39" s="49">
        <v>29</v>
      </c>
      <c r="B39" s="48" t="s">
        <v>336</v>
      </c>
      <c r="C39" s="47" t="s">
        <v>335</v>
      </c>
      <c r="D39" s="361"/>
      <c r="E39" s="353"/>
      <c r="F39" s="375">
        <f t="shared" si="5"/>
        <v>0</v>
      </c>
      <c r="G39" s="369"/>
      <c r="H39" s="360"/>
      <c r="I39" s="377">
        <f t="shared" si="6"/>
        <v>0</v>
      </c>
      <c r="J39" s="368"/>
      <c r="K39" s="360"/>
      <c r="L39" s="376">
        <f t="shared" si="7"/>
        <v>0</v>
      </c>
    </row>
    <row r="40" spans="1:12" x14ac:dyDescent="0.2">
      <c r="A40" s="49">
        <v>30</v>
      </c>
      <c r="B40" s="48" t="s">
        <v>334</v>
      </c>
      <c r="C40" s="47" t="s">
        <v>333</v>
      </c>
      <c r="D40" s="361"/>
      <c r="E40" s="353"/>
      <c r="F40" s="375">
        <f t="shared" si="5"/>
        <v>0</v>
      </c>
      <c r="G40" s="369"/>
      <c r="H40" s="360"/>
      <c r="I40" s="377">
        <f t="shared" si="6"/>
        <v>0</v>
      </c>
      <c r="J40" s="368"/>
      <c r="K40" s="360"/>
      <c r="L40" s="376">
        <f t="shared" si="7"/>
        <v>0</v>
      </c>
    </row>
    <row r="41" spans="1:12" x14ac:dyDescent="0.2">
      <c r="A41" s="49">
        <v>31</v>
      </c>
      <c r="B41" s="48" t="s">
        <v>332</v>
      </c>
      <c r="C41" s="47" t="s">
        <v>331</v>
      </c>
      <c r="D41" s="361"/>
      <c r="E41" s="353"/>
      <c r="F41" s="375">
        <f t="shared" si="5"/>
        <v>0</v>
      </c>
      <c r="G41" s="369"/>
      <c r="H41" s="360"/>
      <c r="I41" s="377">
        <f t="shared" si="6"/>
        <v>0</v>
      </c>
      <c r="J41" s="368"/>
      <c r="K41" s="360"/>
      <c r="L41" s="376">
        <f t="shared" si="7"/>
        <v>0</v>
      </c>
    </row>
    <row r="42" spans="1:12" x14ac:dyDescent="0.2">
      <c r="A42" s="49">
        <v>32</v>
      </c>
      <c r="B42" s="48" t="s">
        <v>330</v>
      </c>
      <c r="C42" s="47" t="s">
        <v>329</v>
      </c>
      <c r="D42" s="361"/>
      <c r="E42" s="353"/>
      <c r="F42" s="375">
        <f t="shared" si="5"/>
        <v>0</v>
      </c>
      <c r="G42" s="369"/>
      <c r="H42" s="360"/>
      <c r="I42" s="377">
        <f t="shared" si="6"/>
        <v>0</v>
      </c>
      <c r="J42" s="368"/>
      <c r="K42" s="360"/>
      <c r="L42" s="376">
        <f t="shared" si="7"/>
        <v>0</v>
      </c>
    </row>
    <row r="43" spans="1:12" x14ac:dyDescent="0.2">
      <c r="A43" s="49">
        <v>33</v>
      </c>
      <c r="B43" s="48" t="s">
        <v>328</v>
      </c>
      <c r="C43" s="47" t="s">
        <v>327</v>
      </c>
      <c r="D43" s="361"/>
      <c r="E43" s="353"/>
      <c r="F43" s="375">
        <f t="shared" si="5"/>
        <v>0</v>
      </c>
      <c r="G43" s="369"/>
      <c r="H43" s="360"/>
      <c r="I43" s="377">
        <f t="shared" si="6"/>
        <v>0</v>
      </c>
      <c r="J43" s="368"/>
      <c r="K43" s="360"/>
      <c r="L43" s="376">
        <f t="shared" si="7"/>
        <v>0</v>
      </c>
    </row>
    <row r="44" spans="1:12" x14ac:dyDescent="0.2">
      <c r="A44" s="49">
        <v>34</v>
      </c>
      <c r="B44" s="48" t="s">
        <v>326</v>
      </c>
      <c r="C44" s="47" t="s">
        <v>325</v>
      </c>
      <c r="D44" s="361"/>
      <c r="E44" s="353"/>
      <c r="F44" s="375">
        <f t="shared" si="5"/>
        <v>0</v>
      </c>
      <c r="G44" s="369"/>
      <c r="H44" s="360"/>
      <c r="I44" s="377">
        <f t="shared" si="6"/>
        <v>0</v>
      </c>
      <c r="J44" s="368"/>
      <c r="K44" s="360"/>
      <c r="L44" s="376">
        <f t="shared" si="7"/>
        <v>0</v>
      </c>
    </row>
    <row r="45" spans="1:12" x14ac:dyDescent="0.2">
      <c r="A45" s="49">
        <v>35</v>
      </c>
      <c r="B45" s="48" t="s">
        <v>324</v>
      </c>
      <c r="C45" s="47" t="s">
        <v>323</v>
      </c>
      <c r="D45" s="361"/>
      <c r="E45" s="353"/>
      <c r="F45" s="375">
        <f t="shared" si="5"/>
        <v>0</v>
      </c>
      <c r="G45" s="369"/>
      <c r="H45" s="360"/>
      <c r="I45" s="377">
        <f t="shared" si="6"/>
        <v>0</v>
      </c>
      <c r="J45" s="368"/>
      <c r="K45" s="360"/>
      <c r="L45" s="376">
        <f t="shared" si="7"/>
        <v>0</v>
      </c>
    </row>
    <row r="46" spans="1:12" x14ac:dyDescent="0.2">
      <c r="A46" s="49">
        <v>36</v>
      </c>
      <c r="B46" s="48" t="s">
        <v>322</v>
      </c>
      <c r="C46" s="50" t="s">
        <v>321</v>
      </c>
      <c r="D46" s="361"/>
      <c r="E46" s="353"/>
      <c r="F46" s="375">
        <f t="shared" si="5"/>
        <v>0</v>
      </c>
      <c r="G46" s="369"/>
      <c r="H46" s="360"/>
      <c r="I46" s="377">
        <f t="shared" si="6"/>
        <v>0</v>
      </c>
      <c r="J46" s="368"/>
      <c r="K46" s="360"/>
      <c r="L46" s="376">
        <f t="shared" si="7"/>
        <v>0</v>
      </c>
    </row>
    <row r="47" spans="1:12" x14ac:dyDescent="0.2">
      <c r="A47" s="56">
        <v>37</v>
      </c>
      <c r="B47" s="55" t="s">
        <v>320</v>
      </c>
      <c r="C47" s="54" t="s">
        <v>319</v>
      </c>
      <c r="D47" s="371">
        <v>5000</v>
      </c>
      <c r="E47" s="371"/>
      <c r="F47" s="375">
        <f t="shared" si="5"/>
        <v>5000</v>
      </c>
      <c r="G47" s="374">
        <v>1750</v>
      </c>
      <c r="H47" s="371"/>
      <c r="I47" s="373">
        <f t="shared" si="6"/>
        <v>1750</v>
      </c>
      <c r="J47" s="372">
        <v>1750</v>
      </c>
      <c r="K47" s="371"/>
      <c r="L47" s="370">
        <f t="shared" si="7"/>
        <v>1750</v>
      </c>
    </row>
    <row r="48" spans="1:12" x14ac:dyDescent="0.2">
      <c r="A48" s="49">
        <v>38</v>
      </c>
      <c r="B48" s="48" t="s">
        <v>318</v>
      </c>
      <c r="C48" s="47" t="s">
        <v>317</v>
      </c>
      <c r="D48" s="361"/>
      <c r="E48" s="353"/>
      <c r="F48" s="375">
        <f t="shared" si="5"/>
        <v>0</v>
      </c>
      <c r="G48" s="369"/>
      <c r="H48" s="360"/>
      <c r="I48" s="377">
        <f t="shared" si="6"/>
        <v>0</v>
      </c>
      <c r="J48" s="368"/>
      <c r="K48" s="360"/>
      <c r="L48" s="376">
        <f t="shared" si="7"/>
        <v>0</v>
      </c>
    </row>
    <row r="49" spans="1:12" x14ac:dyDescent="0.2">
      <c r="A49" s="49">
        <v>39</v>
      </c>
      <c r="B49" s="48" t="s">
        <v>316</v>
      </c>
      <c r="C49" s="47" t="s">
        <v>315</v>
      </c>
      <c r="D49" s="361"/>
      <c r="E49" s="353"/>
      <c r="F49" s="375">
        <f t="shared" si="5"/>
        <v>0</v>
      </c>
      <c r="G49" s="369"/>
      <c r="H49" s="360"/>
      <c r="I49" s="377">
        <f t="shared" si="6"/>
        <v>0</v>
      </c>
      <c r="J49" s="368"/>
      <c r="K49" s="360"/>
      <c r="L49" s="376">
        <f t="shared" si="7"/>
        <v>0</v>
      </c>
    </row>
    <row r="50" spans="1:12" x14ac:dyDescent="0.2">
      <c r="A50" s="49">
        <v>40</v>
      </c>
      <c r="B50" s="48" t="s">
        <v>314</v>
      </c>
      <c r="C50" s="47" t="s">
        <v>313</v>
      </c>
      <c r="D50" s="361"/>
      <c r="E50" s="353"/>
      <c r="F50" s="375">
        <f t="shared" si="5"/>
        <v>0</v>
      </c>
      <c r="G50" s="369"/>
      <c r="H50" s="360"/>
      <c r="I50" s="377">
        <f t="shared" si="6"/>
        <v>0</v>
      </c>
      <c r="J50" s="368"/>
      <c r="K50" s="360"/>
      <c r="L50" s="376">
        <f t="shared" si="7"/>
        <v>0</v>
      </c>
    </row>
    <row r="51" spans="1:12" x14ac:dyDescent="0.2">
      <c r="A51" s="49">
        <v>41</v>
      </c>
      <c r="B51" s="48" t="s">
        <v>312</v>
      </c>
      <c r="C51" s="47" t="s">
        <v>311</v>
      </c>
      <c r="D51" s="361"/>
      <c r="E51" s="353"/>
      <c r="F51" s="375">
        <f t="shared" si="5"/>
        <v>0</v>
      </c>
      <c r="G51" s="369"/>
      <c r="H51" s="360"/>
      <c r="I51" s="377">
        <f t="shared" si="6"/>
        <v>0</v>
      </c>
      <c r="J51" s="368"/>
      <c r="K51" s="360"/>
      <c r="L51" s="376">
        <f t="shared" si="7"/>
        <v>0</v>
      </c>
    </row>
    <row r="52" spans="1:12" x14ac:dyDescent="0.2">
      <c r="A52" s="49">
        <v>42</v>
      </c>
      <c r="B52" s="48" t="s">
        <v>310</v>
      </c>
      <c r="C52" s="47" t="s">
        <v>309</v>
      </c>
      <c r="D52" s="361"/>
      <c r="E52" s="353"/>
      <c r="F52" s="375">
        <f t="shared" si="5"/>
        <v>0</v>
      </c>
      <c r="G52" s="369"/>
      <c r="H52" s="360"/>
      <c r="I52" s="377">
        <f t="shared" si="6"/>
        <v>0</v>
      </c>
      <c r="J52" s="368"/>
      <c r="K52" s="360"/>
      <c r="L52" s="376">
        <f t="shared" si="7"/>
        <v>0</v>
      </c>
    </row>
    <row r="53" spans="1:12" x14ac:dyDescent="0.2">
      <c r="A53" s="49">
        <v>43</v>
      </c>
      <c r="B53" s="48" t="s">
        <v>308</v>
      </c>
      <c r="C53" s="47" t="s">
        <v>307</v>
      </c>
      <c r="D53" s="361"/>
      <c r="E53" s="353"/>
      <c r="F53" s="375">
        <f t="shared" si="5"/>
        <v>0</v>
      </c>
      <c r="G53" s="369"/>
      <c r="H53" s="360"/>
      <c r="I53" s="377">
        <f t="shared" si="6"/>
        <v>0</v>
      </c>
      <c r="J53" s="368"/>
      <c r="K53" s="360"/>
      <c r="L53" s="376">
        <f t="shared" si="7"/>
        <v>0</v>
      </c>
    </row>
    <row r="54" spans="1:12" x14ac:dyDescent="0.2">
      <c r="A54" s="49">
        <v>44</v>
      </c>
      <c r="B54" s="48" t="s">
        <v>306</v>
      </c>
      <c r="C54" s="47" t="s">
        <v>305</v>
      </c>
      <c r="D54" s="361"/>
      <c r="E54" s="353"/>
      <c r="F54" s="375">
        <f t="shared" si="5"/>
        <v>0</v>
      </c>
      <c r="G54" s="369"/>
      <c r="H54" s="360"/>
      <c r="I54" s="377">
        <f t="shared" si="6"/>
        <v>0</v>
      </c>
      <c r="J54" s="368"/>
      <c r="K54" s="360"/>
      <c r="L54" s="376">
        <f t="shared" si="7"/>
        <v>0</v>
      </c>
    </row>
    <row r="55" spans="1:12" x14ac:dyDescent="0.2">
      <c r="A55" s="49">
        <v>45</v>
      </c>
      <c r="B55" s="48" t="s">
        <v>304</v>
      </c>
      <c r="C55" s="47" t="s">
        <v>303</v>
      </c>
      <c r="D55" s="378">
        <v>20000</v>
      </c>
      <c r="E55" s="353"/>
      <c r="F55" s="375">
        <f t="shared" si="5"/>
        <v>20000</v>
      </c>
      <c r="G55" s="369">
        <v>45000</v>
      </c>
      <c r="H55" s="360"/>
      <c r="I55" s="377">
        <f t="shared" si="6"/>
        <v>45000</v>
      </c>
      <c r="J55" s="368">
        <v>25000</v>
      </c>
      <c r="K55" s="360"/>
      <c r="L55" s="376">
        <f t="shared" si="7"/>
        <v>25000</v>
      </c>
    </row>
    <row r="56" spans="1:12" x14ac:dyDescent="0.2">
      <c r="A56" s="56">
        <v>46</v>
      </c>
      <c r="B56" s="55" t="s">
        <v>302</v>
      </c>
      <c r="C56" s="54" t="s">
        <v>301</v>
      </c>
      <c r="D56" s="371">
        <v>400</v>
      </c>
      <c r="E56" s="371"/>
      <c r="F56" s="375">
        <f t="shared" si="5"/>
        <v>400</v>
      </c>
      <c r="G56" s="374">
        <v>400</v>
      </c>
      <c r="H56" s="371"/>
      <c r="I56" s="373">
        <f t="shared" si="6"/>
        <v>400</v>
      </c>
      <c r="J56" s="372">
        <v>400</v>
      </c>
      <c r="K56" s="371"/>
      <c r="L56" s="370">
        <f t="shared" si="7"/>
        <v>400</v>
      </c>
    </row>
    <row r="57" spans="1:12" x14ac:dyDescent="0.2">
      <c r="A57" s="49">
        <v>47</v>
      </c>
      <c r="B57" s="48" t="s">
        <v>300</v>
      </c>
      <c r="C57" s="47" t="s">
        <v>299</v>
      </c>
      <c r="D57" s="361"/>
      <c r="E57" s="353"/>
      <c r="F57" s="375">
        <f t="shared" ref="F57:F88" si="8">D57+E57</f>
        <v>0</v>
      </c>
      <c r="G57" s="369"/>
      <c r="H57" s="360"/>
      <c r="I57" s="377">
        <f t="shared" ref="I57:I88" si="9">G57+H57</f>
        <v>0</v>
      </c>
      <c r="J57" s="368"/>
      <c r="K57" s="360"/>
      <c r="L57" s="376">
        <f t="shared" ref="L57:L88" si="10">J57+K57</f>
        <v>0</v>
      </c>
    </row>
    <row r="58" spans="1:12" x14ac:dyDescent="0.2">
      <c r="A58" s="49">
        <v>48</v>
      </c>
      <c r="B58" s="48" t="s">
        <v>298</v>
      </c>
      <c r="C58" s="47" t="s">
        <v>297</v>
      </c>
      <c r="D58" s="361"/>
      <c r="E58" s="353"/>
      <c r="F58" s="375">
        <f t="shared" si="8"/>
        <v>0</v>
      </c>
      <c r="G58" s="369"/>
      <c r="H58" s="360"/>
      <c r="I58" s="377">
        <f t="shared" si="9"/>
        <v>0</v>
      </c>
      <c r="J58" s="368"/>
      <c r="K58" s="360"/>
      <c r="L58" s="376">
        <f t="shared" si="10"/>
        <v>0</v>
      </c>
    </row>
    <row r="59" spans="1:12" x14ac:dyDescent="0.2">
      <c r="A59" s="49">
        <v>49</v>
      </c>
      <c r="B59" s="48" t="s">
        <v>296</v>
      </c>
      <c r="C59" s="47" t="s">
        <v>295</v>
      </c>
      <c r="D59" s="361">
        <v>4650</v>
      </c>
      <c r="E59" s="353"/>
      <c r="F59" s="375">
        <f t="shared" si="8"/>
        <v>4650</v>
      </c>
      <c r="G59" s="369">
        <v>4650</v>
      </c>
      <c r="H59" s="360"/>
      <c r="I59" s="377">
        <f t="shared" si="9"/>
        <v>4650</v>
      </c>
      <c r="J59" s="368">
        <v>4650</v>
      </c>
      <c r="K59" s="360"/>
      <c r="L59" s="376">
        <f t="shared" si="10"/>
        <v>4650</v>
      </c>
    </row>
    <row r="60" spans="1:12" x14ac:dyDescent="0.2">
      <c r="A60" s="49">
        <v>50</v>
      </c>
      <c r="B60" s="48" t="s">
        <v>294</v>
      </c>
      <c r="C60" s="47" t="s">
        <v>293</v>
      </c>
      <c r="D60" s="361"/>
      <c r="E60" s="353"/>
      <c r="F60" s="375">
        <f t="shared" si="8"/>
        <v>0</v>
      </c>
      <c r="G60" s="369"/>
      <c r="H60" s="360"/>
      <c r="I60" s="377">
        <f t="shared" si="9"/>
        <v>0</v>
      </c>
      <c r="J60" s="368"/>
      <c r="K60" s="360"/>
      <c r="L60" s="376">
        <f t="shared" si="10"/>
        <v>0</v>
      </c>
    </row>
    <row r="61" spans="1:12" x14ac:dyDescent="0.2">
      <c r="A61" s="49">
        <v>51</v>
      </c>
      <c r="B61" s="48" t="s">
        <v>292</v>
      </c>
      <c r="C61" s="47" t="s">
        <v>291</v>
      </c>
      <c r="D61" s="361"/>
      <c r="E61" s="353"/>
      <c r="F61" s="375">
        <f t="shared" si="8"/>
        <v>0</v>
      </c>
      <c r="G61" s="369"/>
      <c r="H61" s="360"/>
      <c r="I61" s="377">
        <f t="shared" si="9"/>
        <v>0</v>
      </c>
      <c r="J61" s="368"/>
      <c r="K61" s="360"/>
      <c r="L61" s="376">
        <f t="shared" si="10"/>
        <v>0</v>
      </c>
    </row>
    <row r="62" spans="1:12" x14ac:dyDescent="0.2">
      <c r="A62" s="49">
        <v>52</v>
      </c>
      <c r="B62" s="48" t="s">
        <v>290</v>
      </c>
      <c r="C62" s="47" t="s">
        <v>289</v>
      </c>
      <c r="D62" s="361">
        <v>10000</v>
      </c>
      <c r="E62" s="353"/>
      <c r="F62" s="375">
        <f t="shared" si="8"/>
        <v>10000</v>
      </c>
      <c r="G62" s="369"/>
      <c r="H62" s="360"/>
      <c r="I62" s="377">
        <f t="shared" si="9"/>
        <v>0</v>
      </c>
      <c r="J62" s="368"/>
      <c r="K62" s="360"/>
      <c r="L62" s="376">
        <f t="shared" si="10"/>
        <v>0</v>
      </c>
    </row>
    <row r="63" spans="1:12" x14ac:dyDescent="0.2">
      <c r="A63" s="49">
        <v>53</v>
      </c>
      <c r="B63" s="48" t="s">
        <v>288</v>
      </c>
      <c r="C63" s="47" t="s">
        <v>287</v>
      </c>
      <c r="D63" s="361"/>
      <c r="E63" s="353"/>
      <c r="F63" s="375">
        <f t="shared" si="8"/>
        <v>0</v>
      </c>
      <c r="G63" s="369"/>
      <c r="H63" s="360"/>
      <c r="I63" s="377">
        <f t="shared" si="9"/>
        <v>0</v>
      </c>
      <c r="J63" s="368"/>
      <c r="K63" s="360"/>
      <c r="L63" s="376">
        <f t="shared" si="10"/>
        <v>0</v>
      </c>
    </row>
    <row r="64" spans="1:12" x14ac:dyDescent="0.2">
      <c r="A64" s="49">
        <v>54</v>
      </c>
      <c r="B64" s="48" t="s">
        <v>286</v>
      </c>
      <c r="C64" s="47" t="s">
        <v>285</v>
      </c>
      <c r="D64" s="361"/>
      <c r="E64" s="353"/>
      <c r="F64" s="375">
        <f t="shared" si="8"/>
        <v>0</v>
      </c>
      <c r="G64" s="369"/>
      <c r="H64" s="360"/>
      <c r="I64" s="377">
        <f t="shared" si="9"/>
        <v>0</v>
      </c>
      <c r="J64" s="368"/>
      <c r="K64" s="360"/>
      <c r="L64" s="376">
        <f t="shared" si="10"/>
        <v>0</v>
      </c>
    </row>
    <row r="65" spans="1:12" x14ac:dyDescent="0.2">
      <c r="A65" s="49">
        <v>55</v>
      </c>
      <c r="B65" s="48" t="s">
        <v>284</v>
      </c>
      <c r="C65" s="47" t="s">
        <v>283</v>
      </c>
      <c r="D65" s="361"/>
      <c r="E65" s="353"/>
      <c r="F65" s="375">
        <f t="shared" si="8"/>
        <v>0</v>
      </c>
      <c r="G65" s="369"/>
      <c r="H65" s="360"/>
      <c r="I65" s="377">
        <f t="shared" si="9"/>
        <v>0</v>
      </c>
      <c r="J65" s="368"/>
      <c r="K65" s="360"/>
      <c r="L65" s="376">
        <f t="shared" si="10"/>
        <v>0</v>
      </c>
    </row>
    <row r="66" spans="1:12" x14ac:dyDescent="0.2">
      <c r="A66" s="49">
        <v>56</v>
      </c>
      <c r="B66" s="48" t="s">
        <v>282</v>
      </c>
      <c r="C66" s="47" t="s">
        <v>281</v>
      </c>
      <c r="D66" s="361"/>
      <c r="E66" s="353"/>
      <c r="F66" s="375">
        <f t="shared" si="8"/>
        <v>0</v>
      </c>
      <c r="G66" s="369"/>
      <c r="H66" s="360"/>
      <c r="I66" s="377">
        <f t="shared" si="9"/>
        <v>0</v>
      </c>
      <c r="J66" s="368"/>
      <c r="K66" s="360"/>
      <c r="L66" s="376">
        <f t="shared" si="10"/>
        <v>0</v>
      </c>
    </row>
    <row r="67" spans="1:12" x14ac:dyDescent="0.2">
      <c r="A67" s="49">
        <v>57</v>
      </c>
      <c r="B67" s="48" t="s">
        <v>280</v>
      </c>
      <c r="C67" s="47" t="s">
        <v>279</v>
      </c>
      <c r="D67" s="361"/>
      <c r="E67" s="353"/>
      <c r="F67" s="375">
        <f t="shared" si="8"/>
        <v>0</v>
      </c>
      <c r="G67" s="369"/>
      <c r="H67" s="360"/>
      <c r="I67" s="377">
        <f t="shared" si="9"/>
        <v>0</v>
      </c>
      <c r="J67" s="368"/>
      <c r="K67" s="360"/>
      <c r="L67" s="376">
        <f t="shared" si="10"/>
        <v>0</v>
      </c>
    </row>
    <row r="68" spans="1:12" x14ac:dyDescent="0.2">
      <c r="A68" s="49">
        <v>58</v>
      </c>
      <c r="B68" s="48" t="s">
        <v>278</v>
      </c>
      <c r="C68" s="47" t="s">
        <v>277</v>
      </c>
      <c r="D68" s="361"/>
      <c r="E68" s="353"/>
      <c r="F68" s="375">
        <f t="shared" si="8"/>
        <v>0</v>
      </c>
      <c r="G68" s="369"/>
      <c r="H68" s="360"/>
      <c r="I68" s="377">
        <f t="shared" si="9"/>
        <v>0</v>
      </c>
      <c r="J68" s="368"/>
      <c r="K68" s="360"/>
      <c r="L68" s="376">
        <f t="shared" si="10"/>
        <v>0</v>
      </c>
    </row>
    <row r="69" spans="1:12" x14ac:dyDescent="0.2">
      <c r="A69" s="56">
        <v>59</v>
      </c>
      <c r="B69" s="55" t="s">
        <v>276</v>
      </c>
      <c r="C69" s="54" t="s">
        <v>275</v>
      </c>
      <c r="D69" s="371">
        <v>500</v>
      </c>
      <c r="E69" s="371"/>
      <c r="F69" s="375">
        <f t="shared" si="8"/>
        <v>500</v>
      </c>
      <c r="G69" s="374">
        <v>500</v>
      </c>
      <c r="H69" s="371"/>
      <c r="I69" s="373">
        <f t="shared" si="9"/>
        <v>500</v>
      </c>
      <c r="J69" s="372">
        <v>500</v>
      </c>
      <c r="K69" s="371"/>
      <c r="L69" s="370">
        <f t="shared" si="10"/>
        <v>500</v>
      </c>
    </row>
    <row r="70" spans="1:12" x14ac:dyDescent="0.2">
      <c r="A70" s="49">
        <v>60</v>
      </c>
      <c r="B70" s="48" t="s">
        <v>274</v>
      </c>
      <c r="C70" s="47" t="s">
        <v>273</v>
      </c>
      <c r="D70" s="361"/>
      <c r="E70" s="353"/>
      <c r="F70" s="375">
        <f t="shared" si="8"/>
        <v>0</v>
      </c>
      <c r="G70" s="369"/>
      <c r="H70" s="360"/>
      <c r="I70" s="377">
        <f t="shared" si="9"/>
        <v>0</v>
      </c>
      <c r="J70" s="368"/>
      <c r="K70" s="360"/>
      <c r="L70" s="376">
        <f t="shared" si="10"/>
        <v>0</v>
      </c>
    </row>
    <row r="71" spans="1:12" x14ac:dyDescent="0.2">
      <c r="A71" s="49">
        <v>61</v>
      </c>
      <c r="B71" s="48" t="s">
        <v>272</v>
      </c>
      <c r="C71" s="47" t="s">
        <v>271</v>
      </c>
      <c r="D71" s="361"/>
      <c r="E71" s="353"/>
      <c r="F71" s="375">
        <f t="shared" si="8"/>
        <v>0</v>
      </c>
      <c r="G71" s="369"/>
      <c r="H71" s="360"/>
      <c r="I71" s="377">
        <f t="shared" si="9"/>
        <v>0</v>
      </c>
      <c r="J71" s="368"/>
      <c r="K71" s="360"/>
      <c r="L71" s="376">
        <f t="shared" si="10"/>
        <v>0</v>
      </c>
    </row>
    <row r="72" spans="1:12" x14ac:dyDescent="0.2">
      <c r="A72" s="49">
        <v>62</v>
      </c>
      <c r="B72" s="48" t="s">
        <v>270</v>
      </c>
      <c r="C72" s="47" t="s">
        <v>269</v>
      </c>
      <c r="D72" s="361"/>
      <c r="E72" s="353"/>
      <c r="F72" s="375">
        <f t="shared" si="8"/>
        <v>0</v>
      </c>
      <c r="G72" s="369"/>
      <c r="H72" s="360"/>
      <c r="I72" s="377">
        <f t="shared" si="9"/>
        <v>0</v>
      </c>
      <c r="J72" s="368"/>
      <c r="K72" s="360"/>
      <c r="L72" s="376">
        <f t="shared" si="10"/>
        <v>0</v>
      </c>
    </row>
    <row r="73" spans="1:12" x14ac:dyDescent="0.2">
      <c r="A73" s="49">
        <v>63</v>
      </c>
      <c r="B73" s="48" t="s">
        <v>268</v>
      </c>
      <c r="C73" s="47" t="s">
        <v>267</v>
      </c>
      <c r="D73" s="361"/>
      <c r="E73" s="353"/>
      <c r="F73" s="375">
        <f t="shared" si="8"/>
        <v>0</v>
      </c>
      <c r="G73" s="369"/>
      <c r="H73" s="360"/>
      <c r="I73" s="377">
        <f t="shared" si="9"/>
        <v>0</v>
      </c>
      <c r="J73" s="368"/>
      <c r="K73" s="360"/>
      <c r="L73" s="376">
        <f t="shared" si="10"/>
        <v>0</v>
      </c>
    </row>
    <row r="74" spans="1:12" x14ac:dyDescent="0.2">
      <c r="A74" s="49">
        <v>64</v>
      </c>
      <c r="B74" s="48" t="s">
        <v>266</v>
      </c>
      <c r="C74" s="47" t="s">
        <v>265</v>
      </c>
      <c r="D74" s="361">
        <v>6000</v>
      </c>
      <c r="E74" s="353"/>
      <c r="F74" s="375">
        <f t="shared" si="8"/>
        <v>6000</v>
      </c>
      <c r="G74" s="369">
        <v>4000</v>
      </c>
      <c r="H74" s="360"/>
      <c r="I74" s="377">
        <f t="shared" si="9"/>
        <v>4000</v>
      </c>
      <c r="J74" s="368">
        <v>4000</v>
      </c>
      <c r="K74" s="360"/>
      <c r="L74" s="376">
        <f t="shared" si="10"/>
        <v>4000</v>
      </c>
    </row>
    <row r="75" spans="1:12" x14ac:dyDescent="0.2">
      <c r="A75" s="49">
        <v>65</v>
      </c>
      <c r="B75" s="48" t="s">
        <v>264</v>
      </c>
      <c r="C75" s="47" t="s">
        <v>263</v>
      </c>
      <c r="D75" s="361">
        <v>1000</v>
      </c>
      <c r="E75" s="353"/>
      <c r="F75" s="375">
        <f t="shared" si="8"/>
        <v>1000</v>
      </c>
      <c r="G75" s="369">
        <v>400</v>
      </c>
      <c r="H75" s="360"/>
      <c r="I75" s="377">
        <f t="shared" si="9"/>
        <v>400</v>
      </c>
      <c r="J75" s="368">
        <v>400</v>
      </c>
      <c r="K75" s="360"/>
      <c r="L75" s="376">
        <f t="shared" si="10"/>
        <v>400</v>
      </c>
    </row>
    <row r="76" spans="1:12" x14ac:dyDescent="0.2">
      <c r="A76" s="49">
        <v>66</v>
      </c>
      <c r="B76" s="48" t="s">
        <v>262</v>
      </c>
      <c r="C76" s="47" t="s">
        <v>261</v>
      </c>
      <c r="D76" s="361">
        <v>10000</v>
      </c>
      <c r="E76" s="353"/>
      <c r="F76" s="375">
        <f t="shared" si="8"/>
        <v>10000</v>
      </c>
      <c r="G76" s="369">
        <v>7500</v>
      </c>
      <c r="H76" s="360"/>
      <c r="I76" s="377">
        <f t="shared" si="9"/>
        <v>7500</v>
      </c>
      <c r="J76" s="368">
        <v>7500</v>
      </c>
      <c r="K76" s="360"/>
      <c r="L76" s="376">
        <f t="shared" si="10"/>
        <v>7500</v>
      </c>
    </row>
    <row r="77" spans="1:12" x14ac:dyDescent="0.2">
      <c r="A77" s="49">
        <v>67</v>
      </c>
      <c r="B77" s="48" t="s">
        <v>260</v>
      </c>
      <c r="C77" s="47" t="s">
        <v>259</v>
      </c>
      <c r="D77" s="361"/>
      <c r="E77" s="353"/>
      <c r="F77" s="375">
        <f t="shared" si="8"/>
        <v>0</v>
      </c>
      <c r="G77" s="369"/>
      <c r="H77" s="360"/>
      <c r="I77" s="377">
        <f t="shared" si="9"/>
        <v>0</v>
      </c>
      <c r="J77" s="368"/>
      <c r="K77" s="360"/>
      <c r="L77" s="376">
        <f t="shared" si="10"/>
        <v>0</v>
      </c>
    </row>
    <row r="78" spans="1:12" x14ac:dyDescent="0.2">
      <c r="A78" s="56">
        <v>68</v>
      </c>
      <c r="B78" s="55" t="s">
        <v>258</v>
      </c>
      <c r="C78" s="54" t="s">
        <v>257</v>
      </c>
      <c r="D78" s="371"/>
      <c r="E78" s="371"/>
      <c r="F78" s="375">
        <f t="shared" si="8"/>
        <v>0</v>
      </c>
      <c r="G78" s="374"/>
      <c r="H78" s="371"/>
      <c r="I78" s="373">
        <f t="shared" si="9"/>
        <v>0</v>
      </c>
      <c r="J78" s="372"/>
      <c r="K78" s="371"/>
      <c r="L78" s="370">
        <f t="shared" si="10"/>
        <v>0</v>
      </c>
    </row>
    <row r="79" spans="1:12" x14ac:dyDescent="0.2">
      <c r="A79" s="49">
        <v>69</v>
      </c>
      <c r="B79" s="48" t="s">
        <v>256</v>
      </c>
      <c r="C79" s="47" t="s">
        <v>255</v>
      </c>
      <c r="D79" s="361"/>
      <c r="E79" s="353"/>
      <c r="F79" s="375">
        <f t="shared" si="8"/>
        <v>0</v>
      </c>
      <c r="G79" s="369"/>
      <c r="H79" s="360"/>
      <c r="I79" s="377">
        <f t="shared" si="9"/>
        <v>0</v>
      </c>
      <c r="J79" s="368"/>
      <c r="K79" s="360"/>
      <c r="L79" s="376">
        <f t="shared" si="10"/>
        <v>0</v>
      </c>
    </row>
    <row r="80" spans="1:12" x14ac:dyDescent="0.2">
      <c r="A80" s="49">
        <v>70</v>
      </c>
      <c r="B80" s="48" t="s">
        <v>254</v>
      </c>
      <c r="C80" s="47" t="s">
        <v>253</v>
      </c>
      <c r="D80" s="361"/>
      <c r="E80" s="353"/>
      <c r="F80" s="375">
        <f t="shared" si="8"/>
        <v>0</v>
      </c>
      <c r="G80" s="369"/>
      <c r="H80" s="360"/>
      <c r="I80" s="377">
        <f t="shared" si="9"/>
        <v>0</v>
      </c>
      <c r="J80" s="368"/>
      <c r="K80" s="360"/>
      <c r="L80" s="376">
        <f t="shared" si="10"/>
        <v>0</v>
      </c>
    </row>
    <row r="81" spans="1:12" x14ac:dyDescent="0.2">
      <c r="A81" s="49">
        <v>71</v>
      </c>
      <c r="B81" s="48" t="s">
        <v>252</v>
      </c>
      <c r="C81" s="47" t="s">
        <v>251</v>
      </c>
      <c r="D81" s="361"/>
      <c r="E81" s="353"/>
      <c r="F81" s="375">
        <f t="shared" si="8"/>
        <v>0</v>
      </c>
      <c r="G81" s="369"/>
      <c r="H81" s="360"/>
      <c r="I81" s="377">
        <f t="shared" si="9"/>
        <v>0</v>
      </c>
      <c r="J81" s="368"/>
      <c r="K81" s="360"/>
      <c r="L81" s="376">
        <f t="shared" si="10"/>
        <v>0</v>
      </c>
    </row>
    <row r="82" spans="1:12" x14ac:dyDescent="0.2">
      <c r="A82" s="56">
        <v>73</v>
      </c>
      <c r="B82" s="55" t="s">
        <v>250</v>
      </c>
      <c r="C82" s="54" t="s">
        <v>249</v>
      </c>
      <c r="D82" s="371"/>
      <c r="E82" s="371"/>
      <c r="F82" s="375">
        <f t="shared" si="8"/>
        <v>0</v>
      </c>
      <c r="G82" s="374"/>
      <c r="H82" s="371"/>
      <c r="I82" s="373">
        <f t="shared" si="9"/>
        <v>0</v>
      </c>
      <c r="J82" s="372"/>
      <c r="K82" s="371"/>
      <c r="L82" s="370">
        <f t="shared" si="10"/>
        <v>0</v>
      </c>
    </row>
    <row r="83" spans="1:12" x14ac:dyDescent="0.2">
      <c r="A83" s="49">
        <v>74</v>
      </c>
      <c r="B83" s="48" t="s">
        <v>248</v>
      </c>
      <c r="C83" s="47" t="s">
        <v>247</v>
      </c>
      <c r="D83" s="361"/>
      <c r="E83" s="353"/>
      <c r="F83" s="375">
        <f t="shared" si="8"/>
        <v>0</v>
      </c>
      <c r="G83" s="369"/>
      <c r="H83" s="360"/>
      <c r="I83" s="377">
        <f t="shared" si="9"/>
        <v>0</v>
      </c>
      <c r="J83" s="368"/>
      <c r="K83" s="360"/>
      <c r="L83" s="376">
        <f t="shared" si="10"/>
        <v>0</v>
      </c>
    </row>
    <row r="84" spans="1:12" x14ac:dyDescent="0.2">
      <c r="A84" s="49">
        <v>75</v>
      </c>
      <c r="B84" s="48" t="s">
        <v>246</v>
      </c>
      <c r="C84" s="47" t="s">
        <v>245</v>
      </c>
      <c r="D84" s="361"/>
      <c r="E84" s="353"/>
      <c r="F84" s="375">
        <f t="shared" si="8"/>
        <v>0</v>
      </c>
      <c r="G84" s="369"/>
      <c r="H84" s="360"/>
      <c r="I84" s="377">
        <f t="shared" si="9"/>
        <v>0</v>
      </c>
      <c r="J84" s="368"/>
      <c r="K84" s="360"/>
      <c r="L84" s="376">
        <f t="shared" si="10"/>
        <v>0</v>
      </c>
    </row>
    <row r="85" spans="1:12" x14ac:dyDescent="0.2">
      <c r="A85" s="49">
        <v>76</v>
      </c>
      <c r="B85" s="48" t="s">
        <v>244</v>
      </c>
      <c r="C85" s="47" t="s">
        <v>243</v>
      </c>
      <c r="D85" s="361"/>
      <c r="E85" s="353"/>
      <c r="F85" s="375">
        <f t="shared" si="8"/>
        <v>0</v>
      </c>
      <c r="G85" s="369"/>
      <c r="H85" s="360"/>
      <c r="I85" s="377">
        <f t="shared" si="9"/>
        <v>0</v>
      </c>
      <c r="J85" s="368"/>
      <c r="K85" s="360"/>
      <c r="L85" s="376">
        <f t="shared" si="10"/>
        <v>0</v>
      </c>
    </row>
    <row r="86" spans="1:12" x14ac:dyDescent="0.2">
      <c r="A86" s="49">
        <v>77</v>
      </c>
      <c r="B86" s="48" t="s">
        <v>242</v>
      </c>
      <c r="C86" s="47" t="s">
        <v>241</v>
      </c>
      <c r="D86" s="361"/>
      <c r="E86" s="353"/>
      <c r="F86" s="375">
        <f t="shared" si="8"/>
        <v>0</v>
      </c>
      <c r="G86" s="369"/>
      <c r="H86" s="360"/>
      <c r="I86" s="377">
        <f t="shared" si="9"/>
        <v>0</v>
      </c>
      <c r="J86" s="368"/>
      <c r="K86" s="360"/>
      <c r="L86" s="376">
        <f t="shared" si="10"/>
        <v>0</v>
      </c>
    </row>
    <row r="87" spans="1:12" x14ac:dyDescent="0.2">
      <c r="A87" s="56">
        <v>78</v>
      </c>
      <c r="B87" s="55" t="s">
        <v>240</v>
      </c>
      <c r="C87" s="54" t="s">
        <v>239</v>
      </c>
      <c r="D87" s="371">
        <v>10000</v>
      </c>
      <c r="E87" s="371"/>
      <c r="F87" s="375">
        <f t="shared" si="8"/>
        <v>10000</v>
      </c>
      <c r="G87" s="374">
        <v>5000</v>
      </c>
      <c r="H87" s="371"/>
      <c r="I87" s="373">
        <f t="shared" si="9"/>
        <v>5000</v>
      </c>
      <c r="J87" s="372">
        <v>5000</v>
      </c>
      <c r="K87" s="371"/>
      <c r="L87" s="370">
        <f t="shared" si="10"/>
        <v>5000</v>
      </c>
    </row>
    <row r="88" spans="1:12" x14ac:dyDescent="0.2">
      <c r="A88" s="49">
        <v>79</v>
      </c>
      <c r="B88" s="48" t="s">
        <v>238</v>
      </c>
      <c r="C88" s="47" t="s">
        <v>237</v>
      </c>
      <c r="D88" s="361"/>
      <c r="E88" s="353"/>
      <c r="F88" s="375">
        <f t="shared" si="8"/>
        <v>0</v>
      </c>
      <c r="G88" s="369"/>
      <c r="H88" s="360"/>
      <c r="I88" s="377">
        <f t="shared" si="9"/>
        <v>0</v>
      </c>
      <c r="J88" s="368"/>
      <c r="K88" s="360"/>
      <c r="L88" s="376">
        <f t="shared" si="10"/>
        <v>0</v>
      </c>
    </row>
    <row r="89" spans="1:12" x14ac:dyDescent="0.2">
      <c r="A89" s="49">
        <v>80</v>
      </c>
      <c r="B89" s="48" t="s">
        <v>236</v>
      </c>
      <c r="C89" s="47" t="s">
        <v>235</v>
      </c>
      <c r="D89" s="361"/>
      <c r="E89" s="353"/>
      <c r="F89" s="375">
        <f t="shared" ref="F89:F111" si="11">D89+E89</f>
        <v>0</v>
      </c>
      <c r="G89" s="369"/>
      <c r="H89" s="360"/>
      <c r="I89" s="377">
        <f t="shared" ref="I89:I111" si="12">G89+H89</f>
        <v>0</v>
      </c>
      <c r="J89" s="368"/>
      <c r="K89" s="360"/>
      <c r="L89" s="376">
        <f t="shared" ref="L89:L111" si="13">J89+K89</f>
        <v>0</v>
      </c>
    </row>
    <row r="90" spans="1:12" x14ac:dyDescent="0.2">
      <c r="A90" s="49">
        <v>81</v>
      </c>
      <c r="B90" s="48" t="s">
        <v>234</v>
      </c>
      <c r="C90" s="47" t="s">
        <v>233</v>
      </c>
      <c r="D90" s="361"/>
      <c r="E90" s="353"/>
      <c r="F90" s="375">
        <f t="shared" si="11"/>
        <v>0</v>
      </c>
      <c r="G90" s="369"/>
      <c r="H90" s="360"/>
      <c r="I90" s="377">
        <f t="shared" si="12"/>
        <v>0</v>
      </c>
      <c r="J90" s="368"/>
      <c r="K90" s="360"/>
      <c r="L90" s="376">
        <f t="shared" si="13"/>
        <v>0</v>
      </c>
    </row>
    <row r="91" spans="1:12" x14ac:dyDescent="0.2">
      <c r="A91" s="49">
        <v>82</v>
      </c>
      <c r="B91" s="48" t="s">
        <v>232</v>
      </c>
      <c r="C91" s="47" t="s">
        <v>231</v>
      </c>
      <c r="D91" s="361"/>
      <c r="E91" s="353"/>
      <c r="F91" s="375">
        <f t="shared" si="11"/>
        <v>0</v>
      </c>
      <c r="G91" s="369"/>
      <c r="H91" s="360"/>
      <c r="I91" s="377">
        <f t="shared" si="12"/>
        <v>0</v>
      </c>
      <c r="J91" s="368"/>
      <c r="K91" s="360"/>
      <c r="L91" s="376">
        <f t="shared" si="13"/>
        <v>0</v>
      </c>
    </row>
    <row r="92" spans="1:12" x14ac:dyDescent="0.2">
      <c r="A92" s="49">
        <v>83</v>
      </c>
      <c r="B92" s="48" t="s">
        <v>230</v>
      </c>
      <c r="C92" s="47" t="s">
        <v>229</v>
      </c>
      <c r="D92" s="361"/>
      <c r="E92" s="353"/>
      <c r="F92" s="375">
        <f t="shared" si="11"/>
        <v>0</v>
      </c>
      <c r="G92" s="369"/>
      <c r="H92" s="360"/>
      <c r="I92" s="377">
        <f t="shared" si="12"/>
        <v>0</v>
      </c>
      <c r="J92" s="368"/>
      <c r="K92" s="360"/>
      <c r="L92" s="376">
        <f t="shared" si="13"/>
        <v>0</v>
      </c>
    </row>
    <row r="93" spans="1:12" x14ac:dyDescent="0.2">
      <c r="A93" s="49">
        <v>84</v>
      </c>
      <c r="B93" s="48" t="s">
        <v>228</v>
      </c>
      <c r="C93" s="47" t="s">
        <v>227</v>
      </c>
      <c r="D93" s="361"/>
      <c r="E93" s="353"/>
      <c r="F93" s="375">
        <f t="shared" si="11"/>
        <v>0</v>
      </c>
      <c r="G93" s="369"/>
      <c r="H93" s="360"/>
      <c r="I93" s="377">
        <f t="shared" si="12"/>
        <v>0</v>
      </c>
      <c r="J93" s="368"/>
      <c r="K93" s="360"/>
      <c r="L93" s="376">
        <f t="shared" si="13"/>
        <v>0</v>
      </c>
    </row>
    <row r="94" spans="1:12" x14ac:dyDescent="0.2">
      <c r="A94" s="49">
        <v>85</v>
      </c>
      <c r="B94" s="48" t="s">
        <v>226</v>
      </c>
      <c r="C94" s="47" t="s">
        <v>225</v>
      </c>
      <c r="D94" s="361"/>
      <c r="E94" s="353"/>
      <c r="F94" s="375">
        <f t="shared" si="11"/>
        <v>0</v>
      </c>
      <c r="G94" s="369"/>
      <c r="H94" s="360"/>
      <c r="I94" s="377">
        <f t="shared" si="12"/>
        <v>0</v>
      </c>
      <c r="J94" s="368"/>
      <c r="K94" s="360"/>
      <c r="L94" s="376">
        <f t="shared" si="13"/>
        <v>0</v>
      </c>
    </row>
    <row r="95" spans="1:12" x14ac:dyDescent="0.2">
      <c r="A95" s="49">
        <v>86</v>
      </c>
      <c r="B95" s="48" t="s">
        <v>224</v>
      </c>
      <c r="C95" s="47" t="s">
        <v>223</v>
      </c>
      <c r="D95" s="361"/>
      <c r="E95" s="353"/>
      <c r="F95" s="375">
        <f t="shared" si="11"/>
        <v>0</v>
      </c>
      <c r="G95" s="369"/>
      <c r="H95" s="360"/>
      <c r="I95" s="377">
        <f t="shared" si="12"/>
        <v>0</v>
      </c>
      <c r="J95" s="368"/>
      <c r="K95" s="360"/>
      <c r="L95" s="376">
        <f t="shared" si="13"/>
        <v>0</v>
      </c>
    </row>
    <row r="96" spans="1:12" x14ac:dyDescent="0.2">
      <c r="A96" s="49">
        <v>87</v>
      </c>
      <c r="B96" s="48" t="s">
        <v>222</v>
      </c>
      <c r="C96" s="47" t="s">
        <v>221</v>
      </c>
      <c r="D96" s="361"/>
      <c r="E96" s="353"/>
      <c r="F96" s="375">
        <f t="shared" si="11"/>
        <v>0</v>
      </c>
      <c r="G96" s="369"/>
      <c r="H96" s="360"/>
      <c r="I96" s="377">
        <f t="shared" si="12"/>
        <v>0</v>
      </c>
      <c r="J96" s="368"/>
      <c r="K96" s="360"/>
      <c r="L96" s="376">
        <f t="shared" si="13"/>
        <v>0</v>
      </c>
    </row>
    <row r="97" spans="1:12" x14ac:dyDescent="0.2">
      <c r="A97" s="49">
        <v>88</v>
      </c>
      <c r="B97" s="48" t="s">
        <v>220</v>
      </c>
      <c r="C97" s="47" t="s">
        <v>219</v>
      </c>
      <c r="D97" s="361">
        <v>800</v>
      </c>
      <c r="E97" s="353"/>
      <c r="F97" s="375">
        <f t="shared" si="11"/>
        <v>800</v>
      </c>
      <c r="G97" s="369">
        <v>800</v>
      </c>
      <c r="H97" s="360"/>
      <c r="I97" s="377">
        <f t="shared" si="12"/>
        <v>800</v>
      </c>
      <c r="J97" s="368">
        <v>800</v>
      </c>
      <c r="K97" s="360"/>
      <c r="L97" s="376">
        <f t="shared" si="13"/>
        <v>800</v>
      </c>
    </row>
    <row r="98" spans="1:12" x14ac:dyDescent="0.2">
      <c r="A98" s="49">
        <v>89</v>
      </c>
      <c r="B98" s="48" t="s">
        <v>218</v>
      </c>
      <c r="C98" s="47" t="s">
        <v>217</v>
      </c>
      <c r="D98" s="361"/>
      <c r="E98" s="353"/>
      <c r="F98" s="375">
        <f t="shared" si="11"/>
        <v>0</v>
      </c>
      <c r="G98" s="369"/>
      <c r="H98" s="360"/>
      <c r="I98" s="377">
        <f t="shared" si="12"/>
        <v>0</v>
      </c>
      <c r="J98" s="368"/>
      <c r="K98" s="360"/>
      <c r="L98" s="376">
        <f t="shared" si="13"/>
        <v>0</v>
      </c>
    </row>
    <row r="99" spans="1:12" x14ac:dyDescent="0.2">
      <c r="A99" s="56">
        <v>90</v>
      </c>
      <c r="B99" s="55" t="s">
        <v>216</v>
      </c>
      <c r="C99" s="54" t="s">
        <v>215</v>
      </c>
      <c r="D99" s="371"/>
      <c r="E99" s="371"/>
      <c r="F99" s="375">
        <f t="shared" si="11"/>
        <v>0</v>
      </c>
      <c r="G99" s="374"/>
      <c r="H99" s="371"/>
      <c r="I99" s="373">
        <f t="shared" si="12"/>
        <v>0</v>
      </c>
      <c r="J99" s="372"/>
      <c r="K99" s="371"/>
      <c r="L99" s="370">
        <f t="shared" si="13"/>
        <v>0</v>
      </c>
    </row>
    <row r="100" spans="1:12" x14ac:dyDescent="0.2">
      <c r="A100" s="49">
        <v>91</v>
      </c>
      <c r="B100" s="48" t="s">
        <v>214</v>
      </c>
      <c r="C100" s="47" t="s">
        <v>213</v>
      </c>
      <c r="D100" s="361"/>
      <c r="E100" s="353"/>
      <c r="F100" s="375">
        <f t="shared" si="11"/>
        <v>0</v>
      </c>
      <c r="G100" s="369"/>
      <c r="H100" s="360"/>
      <c r="I100" s="377">
        <f t="shared" si="12"/>
        <v>0</v>
      </c>
      <c r="J100" s="368"/>
      <c r="K100" s="360"/>
      <c r="L100" s="376">
        <f t="shared" si="13"/>
        <v>0</v>
      </c>
    </row>
    <row r="101" spans="1:12" x14ac:dyDescent="0.2">
      <c r="A101" s="49">
        <v>92</v>
      </c>
      <c r="B101" s="48" t="s">
        <v>212</v>
      </c>
      <c r="C101" s="47" t="s">
        <v>211</v>
      </c>
      <c r="D101" s="361"/>
      <c r="E101" s="353"/>
      <c r="F101" s="375">
        <f t="shared" si="11"/>
        <v>0</v>
      </c>
      <c r="G101" s="369"/>
      <c r="H101" s="360"/>
      <c r="I101" s="377">
        <f t="shared" si="12"/>
        <v>0</v>
      </c>
      <c r="J101" s="368"/>
      <c r="K101" s="360"/>
      <c r="L101" s="376">
        <f t="shared" si="13"/>
        <v>0</v>
      </c>
    </row>
    <row r="102" spans="1:12" x14ac:dyDescent="0.2">
      <c r="A102" s="49">
        <v>93</v>
      </c>
      <c r="B102" s="48" t="s">
        <v>210</v>
      </c>
      <c r="C102" s="47" t="s">
        <v>209</v>
      </c>
      <c r="D102" s="361"/>
      <c r="E102" s="353"/>
      <c r="F102" s="375">
        <f t="shared" si="11"/>
        <v>0</v>
      </c>
      <c r="G102" s="369"/>
      <c r="H102" s="360"/>
      <c r="I102" s="377">
        <f t="shared" si="12"/>
        <v>0</v>
      </c>
      <c r="J102" s="368"/>
      <c r="K102" s="360"/>
      <c r="L102" s="376">
        <f t="shared" si="13"/>
        <v>0</v>
      </c>
    </row>
    <row r="103" spans="1:12" x14ac:dyDescent="0.2">
      <c r="A103" s="49">
        <v>94</v>
      </c>
      <c r="B103" s="48" t="s">
        <v>208</v>
      </c>
      <c r="C103" s="47" t="s">
        <v>207</v>
      </c>
      <c r="D103" s="361"/>
      <c r="E103" s="353"/>
      <c r="F103" s="375">
        <f t="shared" si="11"/>
        <v>0</v>
      </c>
      <c r="G103" s="369"/>
      <c r="H103" s="360"/>
      <c r="I103" s="377">
        <f t="shared" si="12"/>
        <v>0</v>
      </c>
      <c r="J103" s="368"/>
      <c r="K103" s="360"/>
      <c r="L103" s="376">
        <f t="shared" si="13"/>
        <v>0</v>
      </c>
    </row>
    <row r="104" spans="1:12" x14ac:dyDescent="0.2">
      <c r="A104" s="56">
        <v>95</v>
      </c>
      <c r="B104" s="55" t="s">
        <v>206</v>
      </c>
      <c r="C104" s="54" t="s">
        <v>205</v>
      </c>
      <c r="D104" s="371"/>
      <c r="E104" s="371"/>
      <c r="F104" s="375">
        <f t="shared" si="11"/>
        <v>0</v>
      </c>
      <c r="G104" s="374"/>
      <c r="H104" s="371"/>
      <c r="I104" s="373">
        <f t="shared" si="12"/>
        <v>0</v>
      </c>
      <c r="J104" s="372"/>
      <c r="K104" s="371"/>
      <c r="L104" s="370">
        <f t="shared" si="13"/>
        <v>0</v>
      </c>
    </row>
    <row r="105" spans="1:12" x14ac:dyDescent="0.2">
      <c r="A105" s="49">
        <v>96</v>
      </c>
      <c r="B105" s="48" t="s">
        <v>204</v>
      </c>
      <c r="C105" s="47" t="s">
        <v>203</v>
      </c>
      <c r="D105" s="361"/>
      <c r="E105" s="353"/>
      <c r="F105" s="375">
        <f t="shared" si="11"/>
        <v>0</v>
      </c>
      <c r="G105" s="369"/>
      <c r="H105" s="360"/>
      <c r="I105" s="377">
        <f t="shared" si="12"/>
        <v>0</v>
      </c>
      <c r="J105" s="368"/>
      <c r="K105" s="360"/>
      <c r="L105" s="376">
        <f t="shared" si="13"/>
        <v>0</v>
      </c>
    </row>
    <row r="106" spans="1:12" x14ac:dyDescent="0.2">
      <c r="A106" s="49">
        <v>97</v>
      </c>
      <c r="B106" s="48" t="s">
        <v>202</v>
      </c>
      <c r="C106" s="47" t="s">
        <v>201</v>
      </c>
      <c r="D106" s="361"/>
      <c r="E106" s="353"/>
      <c r="F106" s="375">
        <f t="shared" si="11"/>
        <v>0</v>
      </c>
      <c r="G106" s="369"/>
      <c r="H106" s="360"/>
      <c r="I106" s="377">
        <f t="shared" si="12"/>
        <v>0</v>
      </c>
      <c r="J106" s="368"/>
      <c r="K106" s="360"/>
      <c r="L106" s="376">
        <f t="shared" si="13"/>
        <v>0</v>
      </c>
    </row>
    <row r="107" spans="1:12" x14ac:dyDescent="0.2">
      <c r="A107" s="56">
        <v>98</v>
      </c>
      <c r="B107" s="55" t="s">
        <v>200</v>
      </c>
      <c r="C107" s="54" t="s">
        <v>199</v>
      </c>
      <c r="D107" s="371"/>
      <c r="E107" s="371"/>
      <c r="F107" s="375">
        <f t="shared" si="11"/>
        <v>0</v>
      </c>
      <c r="G107" s="374"/>
      <c r="H107" s="371"/>
      <c r="I107" s="373">
        <f t="shared" si="12"/>
        <v>0</v>
      </c>
      <c r="J107" s="372"/>
      <c r="K107" s="371"/>
      <c r="L107" s="370">
        <f t="shared" si="13"/>
        <v>0</v>
      </c>
    </row>
    <row r="108" spans="1:12" x14ac:dyDescent="0.2">
      <c r="A108" s="49">
        <v>99</v>
      </c>
      <c r="B108" s="48" t="s">
        <v>198</v>
      </c>
      <c r="C108" s="47" t="s">
        <v>197</v>
      </c>
      <c r="D108" s="361"/>
      <c r="E108" s="353"/>
      <c r="F108" s="375">
        <f t="shared" si="11"/>
        <v>0</v>
      </c>
      <c r="G108" s="369"/>
      <c r="H108" s="360"/>
      <c r="I108" s="377">
        <f t="shared" si="12"/>
        <v>0</v>
      </c>
      <c r="J108" s="368"/>
      <c r="K108" s="360"/>
      <c r="L108" s="376">
        <f t="shared" si="13"/>
        <v>0</v>
      </c>
    </row>
    <row r="109" spans="1:12" x14ac:dyDescent="0.2">
      <c r="A109" s="49">
        <v>100</v>
      </c>
      <c r="B109" s="48" t="s">
        <v>196</v>
      </c>
      <c r="C109" s="47" t="s">
        <v>195</v>
      </c>
      <c r="D109" s="361"/>
      <c r="E109" s="353"/>
      <c r="F109" s="375">
        <f t="shared" si="11"/>
        <v>0</v>
      </c>
      <c r="G109" s="369"/>
      <c r="H109" s="360"/>
      <c r="I109" s="377">
        <f t="shared" si="12"/>
        <v>0</v>
      </c>
      <c r="J109" s="368"/>
      <c r="K109" s="360"/>
      <c r="L109" s="376">
        <f t="shared" si="13"/>
        <v>0</v>
      </c>
    </row>
    <row r="110" spans="1:12" x14ac:dyDescent="0.2">
      <c r="A110" s="49">
        <v>101</v>
      </c>
      <c r="B110" s="48" t="s">
        <v>194</v>
      </c>
      <c r="C110" s="47" t="s">
        <v>68</v>
      </c>
      <c r="D110" s="361"/>
      <c r="E110" s="353"/>
      <c r="F110" s="375">
        <f t="shared" si="11"/>
        <v>0</v>
      </c>
      <c r="G110" s="369"/>
      <c r="H110" s="360"/>
      <c r="I110" s="377">
        <f t="shared" si="12"/>
        <v>0</v>
      </c>
      <c r="J110" s="368"/>
      <c r="K110" s="360"/>
      <c r="L110" s="376">
        <f t="shared" si="13"/>
        <v>0</v>
      </c>
    </row>
    <row r="111" spans="1:12" ht="12.75" customHeight="1" x14ac:dyDescent="0.2">
      <c r="A111" s="56">
        <v>102</v>
      </c>
      <c r="B111" s="55" t="s">
        <v>193</v>
      </c>
      <c r="C111" s="54" t="s">
        <v>192</v>
      </c>
      <c r="D111" s="371"/>
      <c r="E111" s="371"/>
      <c r="F111" s="375">
        <f t="shared" si="11"/>
        <v>0</v>
      </c>
      <c r="G111" s="374"/>
      <c r="H111" s="371"/>
      <c r="I111" s="373">
        <f t="shared" si="12"/>
        <v>0</v>
      </c>
      <c r="J111" s="372"/>
      <c r="K111" s="371"/>
      <c r="L111" s="370">
        <f t="shared" si="13"/>
        <v>0</v>
      </c>
    </row>
    <row r="112" spans="1:12" ht="18" customHeight="1" x14ac:dyDescent="0.2">
      <c r="A112" s="53"/>
      <c r="B112" s="52">
        <v>132</v>
      </c>
      <c r="C112" s="51" t="s">
        <v>5</v>
      </c>
      <c r="D112" s="363">
        <f t="shared" ref="D112:L112" si="14">SUM(D113:D118)</f>
        <v>5000</v>
      </c>
      <c r="E112" s="363">
        <f t="shared" si="14"/>
        <v>0</v>
      </c>
      <c r="F112" s="367">
        <f t="shared" si="14"/>
        <v>5000</v>
      </c>
      <c r="G112" s="366">
        <f t="shared" si="14"/>
        <v>5000</v>
      </c>
      <c r="H112" s="363">
        <f t="shared" si="14"/>
        <v>0</v>
      </c>
      <c r="I112" s="365">
        <f t="shared" si="14"/>
        <v>5000</v>
      </c>
      <c r="J112" s="364">
        <f t="shared" si="14"/>
        <v>5000</v>
      </c>
      <c r="K112" s="363">
        <f t="shared" si="14"/>
        <v>0</v>
      </c>
      <c r="L112" s="362">
        <f t="shared" si="14"/>
        <v>5000</v>
      </c>
    </row>
    <row r="113" spans="1:12" x14ac:dyDescent="0.2">
      <c r="A113" s="49">
        <v>103</v>
      </c>
      <c r="B113" s="48" t="s">
        <v>191</v>
      </c>
      <c r="C113" s="47" t="s">
        <v>190</v>
      </c>
      <c r="D113" s="361">
        <v>2000</v>
      </c>
      <c r="E113" s="353"/>
      <c r="F113" s="357">
        <f t="shared" ref="F113:F118" si="15">D113+E113</f>
        <v>2000</v>
      </c>
      <c r="G113" s="369">
        <v>2000</v>
      </c>
      <c r="H113" s="353"/>
      <c r="I113" s="355">
        <f t="shared" ref="I113:I118" si="16">G113+H113</f>
        <v>2000</v>
      </c>
      <c r="J113" s="368">
        <v>2000</v>
      </c>
      <c r="K113" s="353"/>
      <c r="L113" s="352">
        <f t="shared" ref="L113:L118" si="17">J113+K113</f>
        <v>2000</v>
      </c>
    </row>
    <row r="114" spans="1:12" x14ac:dyDescent="0.2">
      <c r="A114" s="49">
        <v>104</v>
      </c>
      <c r="B114" s="48" t="s">
        <v>189</v>
      </c>
      <c r="C114" s="47" t="s">
        <v>188</v>
      </c>
      <c r="D114" s="361">
        <v>1800</v>
      </c>
      <c r="E114" s="353"/>
      <c r="F114" s="357">
        <f t="shared" si="15"/>
        <v>1800</v>
      </c>
      <c r="G114" s="369">
        <v>1800</v>
      </c>
      <c r="H114" s="353"/>
      <c r="I114" s="355">
        <f t="shared" si="16"/>
        <v>1800</v>
      </c>
      <c r="J114" s="368">
        <v>1800</v>
      </c>
      <c r="K114" s="353"/>
      <c r="L114" s="352">
        <f t="shared" si="17"/>
        <v>1800</v>
      </c>
    </row>
    <row r="115" spans="1:12" x14ac:dyDescent="0.2">
      <c r="A115" s="49">
        <v>105</v>
      </c>
      <c r="B115" s="48" t="s">
        <v>187</v>
      </c>
      <c r="C115" s="47" t="s">
        <v>186</v>
      </c>
      <c r="D115" s="361">
        <v>500</v>
      </c>
      <c r="E115" s="353"/>
      <c r="F115" s="357">
        <f t="shared" si="15"/>
        <v>500</v>
      </c>
      <c r="G115" s="369">
        <v>500</v>
      </c>
      <c r="H115" s="353"/>
      <c r="I115" s="355">
        <f t="shared" si="16"/>
        <v>500</v>
      </c>
      <c r="J115" s="368">
        <v>500</v>
      </c>
      <c r="K115" s="353"/>
      <c r="L115" s="352">
        <f t="shared" si="17"/>
        <v>500</v>
      </c>
    </row>
    <row r="116" spans="1:12" x14ac:dyDescent="0.2">
      <c r="A116" s="49">
        <v>106</v>
      </c>
      <c r="B116" s="48" t="s">
        <v>185</v>
      </c>
      <c r="C116" s="47" t="s">
        <v>184</v>
      </c>
      <c r="D116" s="361"/>
      <c r="E116" s="353"/>
      <c r="F116" s="357">
        <f t="shared" si="15"/>
        <v>0</v>
      </c>
      <c r="G116" s="369"/>
      <c r="H116" s="353"/>
      <c r="I116" s="355">
        <f t="shared" si="16"/>
        <v>0</v>
      </c>
      <c r="J116" s="368"/>
      <c r="K116" s="353"/>
      <c r="L116" s="352">
        <f t="shared" si="17"/>
        <v>0</v>
      </c>
    </row>
    <row r="117" spans="1:12" x14ac:dyDescent="0.2">
      <c r="A117" s="49">
        <v>107</v>
      </c>
      <c r="B117" s="48" t="s">
        <v>183</v>
      </c>
      <c r="C117" s="47" t="s">
        <v>182</v>
      </c>
      <c r="D117" s="361">
        <v>700</v>
      </c>
      <c r="E117" s="353"/>
      <c r="F117" s="357">
        <f t="shared" si="15"/>
        <v>700</v>
      </c>
      <c r="G117" s="369">
        <v>700</v>
      </c>
      <c r="H117" s="353"/>
      <c r="I117" s="355">
        <f t="shared" si="16"/>
        <v>700</v>
      </c>
      <c r="J117" s="368">
        <v>700</v>
      </c>
      <c r="K117" s="353"/>
      <c r="L117" s="352">
        <f t="shared" si="17"/>
        <v>700</v>
      </c>
    </row>
    <row r="118" spans="1:12" ht="15" customHeight="1" x14ac:dyDescent="0.2">
      <c r="A118" s="49">
        <v>108</v>
      </c>
      <c r="B118" s="48" t="s">
        <v>181</v>
      </c>
      <c r="C118" s="47" t="s">
        <v>169</v>
      </c>
      <c r="D118" s="361"/>
      <c r="E118" s="353"/>
      <c r="F118" s="357">
        <f t="shared" si="15"/>
        <v>0</v>
      </c>
      <c r="G118" s="356"/>
      <c r="H118" s="353"/>
      <c r="I118" s="355">
        <f t="shared" si="16"/>
        <v>0</v>
      </c>
      <c r="J118" s="354"/>
      <c r="K118" s="353"/>
      <c r="L118" s="352">
        <f t="shared" si="17"/>
        <v>0</v>
      </c>
    </row>
    <row r="119" spans="1:12" ht="18" customHeight="1" x14ac:dyDescent="0.2">
      <c r="A119" s="53"/>
      <c r="B119" s="52">
        <v>200</v>
      </c>
      <c r="C119" s="51" t="s">
        <v>6</v>
      </c>
      <c r="D119" s="363">
        <f t="shared" ref="D119:L119" si="18">SUM(D120:D131)</f>
        <v>0</v>
      </c>
      <c r="E119" s="363">
        <f t="shared" si="18"/>
        <v>0</v>
      </c>
      <c r="F119" s="367">
        <f t="shared" si="18"/>
        <v>0</v>
      </c>
      <c r="G119" s="366">
        <f t="shared" si="18"/>
        <v>0</v>
      </c>
      <c r="H119" s="363">
        <f t="shared" si="18"/>
        <v>0</v>
      </c>
      <c r="I119" s="365">
        <f t="shared" si="18"/>
        <v>0</v>
      </c>
      <c r="J119" s="364">
        <f t="shared" si="18"/>
        <v>0</v>
      </c>
      <c r="K119" s="363">
        <f t="shared" si="18"/>
        <v>0</v>
      </c>
      <c r="L119" s="362">
        <f t="shared" si="18"/>
        <v>0</v>
      </c>
    </row>
    <row r="120" spans="1:12" x14ac:dyDescent="0.2">
      <c r="A120" s="49">
        <v>109</v>
      </c>
      <c r="B120" s="48" t="s">
        <v>180</v>
      </c>
      <c r="C120" s="47" t="s">
        <v>179</v>
      </c>
      <c r="D120" s="361"/>
      <c r="E120" s="353"/>
      <c r="F120" s="357">
        <f t="shared" ref="F120:F131" si="19">D120+E120</f>
        <v>0</v>
      </c>
      <c r="G120" s="356"/>
      <c r="H120" s="353"/>
      <c r="I120" s="355">
        <f t="shared" ref="I120:I131" si="20">G120+H120</f>
        <v>0</v>
      </c>
      <c r="J120" s="354"/>
      <c r="K120" s="353"/>
      <c r="L120" s="352">
        <f t="shared" ref="L120:L131" si="21">J120+K120</f>
        <v>0</v>
      </c>
    </row>
    <row r="121" spans="1:12" x14ac:dyDescent="0.2">
      <c r="A121" s="49">
        <v>110</v>
      </c>
      <c r="B121" s="48" t="s">
        <v>178</v>
      </c>
      <c r="C121" s="47" t="s">
        <v>177</v>
      </c>
      <c r="D121" s="361"/>
      <c r="E121" s="353"/>
      <c r="F121" s="357">
        <f t="shared" si="19"/>
        <v>0</v>
      </c>
      <c r="G121" s="356"/>
      <c r="H121" s="353"/>
      <c r="I121" s="355">
        <f t="shared" si="20"/>
        <v>0</v>
      </c>
      <c r="J121" s="354"/>
      <c r="K121" s="353"/>
      <c r="L121" s="352">
        <f t="shared" si="21"/>
        <v>0</v>
      </c>
    </row>
    <row r="122" spans="1:12" x14ac:dyDescent="0.2">
      <c r="A122" s="49">
        <v>111</v>
      </c>
      <c r="B122" s="48" t="s">
        <v>176</v>
      </c>
      <c r="C122" s="47" t="s">
        <v>175</v>
      </c>
      <c r="D122" s="361"/>
      <c r="E122" s="353"/>
      <c r="F122" s="357">
        <f t="shared" si="19"/>
        <v>0</v>
      </c>
      <c r="G122" s="356"/>
      <c r="H122" s="353"/>
      <c r="I122" s="355">
        <f t="shared" si="20"/>
        <v>0</v>
      </c>
      <c r="J122" s="354"/>
      <c r="K122" s="353"/>
      <c r="L122" s="352">
        <f t="shared" si="21"/>
        <v>0</v>
      </c>
    </row>
    <row r="123" spans="1:12" x14ac:dyDescent="0.2">
      <c r="A123" s="49">
        <v>112</v>
      </c>
      <c r="B123" s="48" t="s">
        <v>174</v>
      </c>
      <c r="C123" s="50" t="s">
        <v>173</v>
      </c>
      <c r="D123" s="361"/>
      <c r="E123" s="353"/>
      <c r="F123" s="357">
        <f t="shared" si="19"/>
        <v>0</v>
      </c>
      <c r="G123" s="356"/>
      <c r="H123" s="353"/>
      <c r="I123" s="355">
        <f t="shared" si="20"/>
        <v>0</v>
      </c>
      <c r="J123" s="354"/>
      <c r="K123" s="353"/>
      <c r="L123" s="352">
        <f t="shared" si="21"/>
        <v>0</v>
      </c>
    </row>
    <row r="124" spans="1:12" x14ac:dyDescent="0.2">
      <c r="A124" s="49">
        <v>113</v>
      </c>
      <c r="B124" s="48" t="s">
        <v>172</v>
      </c>
      <c r="C124" s="47" t="s">
        <v>171</v>
      </c>
      <c r="D124" s="361"/>
      <c r="E124" s="353"/>
      <c r="F124" s="357">
        <f t="shared" si="19"/>
        <v>0</v>
      </c>
      <c r="G124" s="356"/>
      <c r="H124" s="353"/>
      <c r="I124" s="355">
        <f t="shared" si="20"/>
        <v>0</v>
      </c>
      <c r="J124" s="354"/>
      <c r="K124" s="353"/>
      <c r="L124" s="352">
        <f t="shared" si="21"/>
        <v>0</v>
      </c>
    </row>
    <row r="125" spans="1:12" x14ac:dyDescent="0.2">
      <c r="A125" s="49">
        <v>114</v>
      </c>
      <c r="B125" s="48" t="s">
        <v>170</v>
      </c>
      <c r="C125" s="47" t="s">
        <v>169</v>
      </c>
      <c r="D125" s="361"/>
      <c r="E125" s="353"/>
      <c r="F125" s="357">
        <f t="shared" si="19"/>
        <v>0</v>
      </c>
      <c r="G125" s="356"/>
      <c r="H125" s="353"/>
      <c r="I125" s="355">
        <f t="shared" si="20"/>
        <v>0</v>
      </c>
      <c r="J125" s="354"/>
      <c r="K125" s="353"/>
      <c r="L125" s="352">
        <f t="shared" si="21"/>
        <v>0</v>
      </c>
    </row>
    <row r="126" spans="1:12" x14ac:dyDescent="0.2">
      <c r="A126" s="49">
        <v>115</v>
      </c>
      <c r="B126" s="48" t="s">
        <v>168</v>
      </c>
      <c r="C126" s="47" t="s">
        <v>167</v>
      </c>
      <c r="D126" s="361"/>
      <c r="E126" s="353"/>
      <c r="F126" s="357">
        <f t="shared" si="19"/>
        <v>0</v>
      </c>
      <c r="G126" s="356"/>
      <c r="H126" s="353"/>
      <c r="I126" s="355">
        <f t="shared" si="20"/>
        <v>0</v>
      </c>
      <c r="J126" s="354"/>
      <c r="K126" s="353"/>
      <c r="L126" s="352">
        <f t="shared" si="21"/>
        <v>0</v>
      </c>
    </row>
    <row r="127" spans="1:12" x14ac:dyDescent="0.2">
      <c r="A127" s="49">
        <v>116</v>
      </c>
      <c r="B127" s="48" t="s">
        <v>166</v>
      </c>
      <c r="C127" s="47" t="s">
        <v>165</v>
      </c>
      <c r="D127" s="361"/>
      <c r="E127" s="353"/>
      <c r="F127" s="357">
        <f t="shared" si="19"/>
        <v>0</v>
      </c>
      <c r="G127" s="356"/>
      <c r="H127" s="353"/>
      <c r="I127" s="355">
        <f t="shared" si="20"/>
        <v>0</v>
      </c>
      <c r="J127" s="354"/>
      <c r="K127" s="353"/>
      <c r="L127" s="352">
        <f t="shared" si="21"/>
        <v>0</v>
      </c>
    </row>
    <row r="128" spans="1:12" x14ac:dyDescent="0.2">
      <c r="A128" s="49">
        <v>117</v>
      </c>
      <c r="B128" s="48" t="s">
        <v>164</v>
      </c>
      <c r="C128" s="47" t="s">
        <v>163</v>
      </c>
      <c r="D128" s="361"/>
      <c r="E128" s="353"/>
      <c r="F128" s="357">
        <f t="shared" si="19"/>
        <v>0</v>
      </c>
      <c r="G128" s="356"/>
      <c r="H128" s="353"/>
      <c r="I128" s="355">
        <f t="shared" si="20"/>
        <v>0</v>
      </c>
      <c r="J128" s="354"/>
      <c r="K128" s="353"/>
      <c r="L128" s="352">
        <f t="shared" si="21"/>
        <v>0</v>
      </c>
    </row>
    <row r="129" spans="1:12" x14ac:dyDescent="0.2">
      <c r="A129" s="49">
        <v>118</v>
      </c>
      <c r="B129" s="48" t="s">
        <v>162</v>
      </c>
      <c r="C129" s="47" t="s">
        <v>161</v>
      </c>
      <c r="D129" s="361"/>
      <c r="E129" s="353"/>
      <c r="F129" s="357">
        <f t="shared" si="19"/>
        <v>0</v>
      </c>
      <c r="G129" s="356"/>
      <c r="H129" s="353"/>
      <c r="I129" s="355">
        <f t="shared" si="20"/>
        <v>0</v>
      </c>
      <c r="J129" s="354"/>
      <c r="K129" s="353"/>
      <c r="L129" s="352">
        <f t="shared" si="21"/>
        <v>0</v>
      </c>
    </row>
    <row r="130" spans="1:12" x14ac:dyDescent="0.2">
      <c r="A130" s="49">
        <v>119</v>
      </c>
      <c r="B130" s="48" t="s">
        <v>160</v>
      </c>
      <c r="C130" s="47" t="s">
        <v>159</v>
      </c>
      <c r="D130" s="361"/>
      <c r="E130" s="353"/>
      <c r="F130" s="357">
        <f t="shared" si="19"/>
        <v>0</v>
      </c>
      <c r="G130" s="356"/>
      <c r="H130" s="353"/>
      <c r="I130" s="355">
        <f t="shared" si="20"/>
        <v>0</v>
      </c>
      <c r="J130" s="354"/>
      <c r="K130" s="353"/>
      <c r="L130" s="352">
        <f t="shared" si="21"/>
        <v>0</v>
      </c>
    </row>
    <row r="131" spans="1:12" ht="15" customHeight="1" x14ac:dyDescent="0.2">
      <c r="A131" s="49">
        <v>120</v>
      </c>
      <c r="B131" s="48" t="s">
        <v>158</v>
      </c>
      <c r="C131" s="47" t="s">
        <v>157</v>
      </c>
      <c r="D131" s="361"/>
      <c r="E131" s="353"/>
      <c r="F131" s="357">
        <f t="shared" si="19"/>
        <v>0</v>
      </c>
      <c r="G131" s="356"/>
      <c r="H131" s="353"/>
      <c r="I131" s="355">
        <f t="shared" si="20"/>
        <v>0</v>
      </c>
      <c r="J131" s="354"/>
      <c r="K131" s="353"/>
      <c r="L131" s="352">
        <f t="shared" si="21"/>
        <v>0</v>
      </c>
    </row>
    <row r="132" spans="1:12" ht="18" customHeight="1" x14ac:dyDescent="0.2">
      <c r="A132" s="53"/>
      <c r="B132" s="52">
        <v>300</v>
      </c>
      <c r="C132" s="51" t="s">
        <v>156</v>
      </c>
      <c r="D132" s="363">
        <f t="shared" ref="D132:L132" si="22">SUM(D133:D176)</f>
        <v>70000</v>
      </c>
      <c r="E132" s="363">
        <f t="shared" si="22"/>
        <v>20000</v>
      </c>
      <c r="F132" s="367">
        <f t="shared" si="22"/>
        <v>90000</v>
      </c>
      <c r="G132" s="366">
        <f t="shared" si="22"/>
        <v>0</v>
      </c>
      <c r="H132" s="363">
        <f t="shared" si="22"/>
        <v>0</v>
      </c>
      <c r="I132" s="365">
        <f t="shared" si="22"/>
        <v>0</v>
      </c>
      <c r="J132" s="364">
        <f t="shared" si="22"/>
        <v>0</v>
      </c>
      <c r="K132" s="363">
        <f t="shared" si="22"/>
        <v>0</v>
      </c>
      <c r="L132" s="362">
        <f t="shared" si="22"/>
        <v>0</v>
      </c>
    </row>
    <row r="133" spans="1:12" x14ac:dyDescent="0.2">
      <c r="A133" s="49">
        <v>121</v>
      </c>
      <c r="B133" s="48" t="s">
        <v>155</v>
      </c>
      <c r="C133" s="47" t="s">
        <v>154</v>
      </c>
      <c r="D133" s="361"/>
      <c r="E133" s="353"/>
      <c r="F133" s="357">
        <f t="shared" ref="F133:F176" si="23">D133+E133</f>
        <v>0</v>
      </c>
      <c r="G133" s="356"/>
      <c r="H133" s="353"/>
      <c r="I133" s="355">
        <f t="shared" ref="I133:I176" si="24">G133+H133</f>
        <v>0</v>
      </c>
      <c r="J133" s="354"/>
      <c r="K133" s="353"/>
      <c r="L133" s="352">
        <f t="shared" ref="L133:L176" si="25">J133+K133</f>
        <v>0</v>
      </c>
    </row>
    <row r="134" spans="1:12" x14ac:dyDescent="0.2">
      <c r="A134" s="49">
        <v>122</v>
      </c>
      <c r="B134" s="48" t="s">
        <v>153</v>
      </c>
      <c r="C134" s="47" t="s">
        <v>152</v>
      </c>
      <c r="D134" s="361"/>
      <c r="E134" s="353"/>
      <c r="F134" s="357">
        <f t="shared" si="23"/>
        <v>0</v>
      </c>
      <c r="G134" s="356"/>
      <c r="H134" s="353"/>
      <c r="I134" s="355">
        <f t="shared" si="24"/>
        <v>0</v>
      </c>
      <c r="J134" s="354"/>
      <c r="K134" s="353"/>
      <c r="L134" s="352">
        <f t="shared" si="25"/>
        <v>0</v>
      </c>
    </row>
    <row r="135" spans="1:12" x14ac:dyDescent="0.2">
      <c r="A135" s="49">
        <v>123</v>
      </c>
      <c r="B135" s="48" t="s">
        <v>151</v>
      </c>
      <c r="C135" s="47" t="s">
        <v>150</v>
      </c>
      <c r="D135" s="361"/>
      <c r="E135" s="353"/>
      <c r="F135" s="357">
        <f t="shared" si="23"/>
        <v>0</v>
      </c>
      <c r="G135" s="356"/>
      <c r="H135" s="353"/>
      <c r="I135" s="355">
        <f t="shared" si="24"/>
        <v>0</v>
      </c>
      <c r="J135" s="354"/>
      <c r="K135" s="353"/>
      <c r="L135" s="352">
        <f t="shared" si="25"/>
        <v>0</v>
      </c>
    </row>
    <row r="136" spans="1:12" x14ac:dyDescent="0.2">
      <c r="A136" s="49">
        <v>124</v>
      </c>
      <c r="B136" s="48" t="s">
        <v>149</v>
      </c>
      <c r="C136" s="47" t="s">
        <v>148</v>
      </c>
      <c r="D136" s="361"/>
      <c r="E136" s="353"/>
      <c r="F136" s="357">
        <f t="shared" si="23"/>
        <v>0</v>
      </c>
      <c r="G136" s="356"/>
      <c r="H136" s="353"/>
      <c r="I136" s="355">
        <f t="shared" si="24"/>
        <v>0</v>
      </c>
      <c r="J136" s="354"/>
      <c r="K136" s="353"/>
      <c r="L136" s="352">
        <f t="shared" si="25"/>
        <v>0</v>
      </c>
    </row>
    <row r="137" spans="1:12" x14ac:dyDescent="0.2">
      <c r="A137" s="49">
        <v>125</v>
      </c>
      <c r="B137" s="48" t="s">
        <v>147</v>
      </c>
      <c r="C137" s="47" t="s">
        <v>146</v>
      </c>
      <c r="D137" s="361"/>
      <c r="E137" s="353"/>
      <c r="F137" s="357">
        <f t="shared" si="23"/>
        <v>0</v>
      </c>
      <c r="G137" s="356"/>
      <c r="H137" s="353"/>
      <c r="I137" s="355">
        <f t="shared" si="24"/>
        <v>0</v>
      </c>
      <c r="J137" s="354"/>
      <c r="K137" s="353"/>
      <c r="L137" s="352">
        <f t="shared" si="25"/>
        <v>0</v>
      </c>
    </row>
    <row r="138" spans="1:12" x14ac:dyDescent="0.2">
      <c r="A138" s="49">
        <v>126</v>
      </c>
      <c r="B138" s="48" t="s">
        <v>145</v>
      </c>
      <c r="C138" s="47" t="s">
        <v>144</v>
      </c>
      <c r="D138" s="361"/>
      <c r="E138" s="353"/>
      <c r="F138" s="357">
        <f t="shared" si="23"/>
        <v>0</v>
      </c>
      <c r="G138" s="356"/>
      <c r="H138" s="353"/>
      <c r="I138" s="355">
        <f t="shared" si="24"/>
        <v>0</v>
      </c>
      <c r="J138" s="354"/>
      <c r="K138" s="353"/>
      <c r="L138" s="352">
        <f t="shared" si="25"/>
        <v>0</v>
      </c>
    </row>
    <row r="139" spans="1:12" x14ac:dyDescent="0.2">
      <c r="A139" s="49">
        <v>127</v>
      </c>
      <c r="B139" s="48" t="s">
        <v>143</v>
      </c>
      <c r="C139" s="47" t="s">
        <v>142</v>
      </c>
      <c r="D139" s="361"/>
      <c r="E139" s="353"/>
      <c r="F139" s="357">
        <f t="shared" si="23"/>
        <v>0</v>
      </c>
      <c r="G139" s="356"/>
      <c r="H139" s="353"/>
      <c r="I139" s="355">
        <f t="shared" si="24"/>
        <v>0</v>
      </c>
      <c r="J139" s="354"/>
      <c r="K139" s="353"/>
      <c r="L139" s="352">
        <f t="shared" si="25"/>
        <v>0</v>
      </c>
    </row>
    <row r="140" spans="1:12" x14ac:dyDescent="0.2">
      <c r="A140" s="49">
        <v>128</v>
      </c>
      <c r="B140" s="48" t="s">
        <v>141</v>
      </c>
      <c r="C140" s="50" t="s">
        <v>140</v>
      </c>
      <c r="D140" s="361"/>
      <c r="E140" s="353"/>
      <c r="F140" s="357">
        <f t="shared" si="23"/>
        <v>0</v>
      </c>
      <c r="G140" s="356"/>
      <c r="H140" s="353"/>
      <c r="I140" s="355">
        <f t="shared" si="24"/>
        <v>0</v>
      </c>
      <c r="J140" s="354"/>
      <c r="K140" s="353"/>
      <c r="L140" s="352">
        <f t="shared" si="25"/>
        <v>0</v>
      </c>
    </row>
    <row r="141" spans="1:12" x14ac:dyDescent="0.2">
      <c r="A141" s="49">
        <v>129</v>
      </c>
      <c r="B141" s="48" t="s">
        <v>139</v>
      </c>
      <c r="C141" s="47" t="s">
        <v>138</v>
      </c>
      <c r="D141" s="361"/>
      <c r="E141" s="353"/>
      <c r="F141" s="357">
        <f t="shared" si="23"/>
        <v>0</v>
      </c>
      <c r="G141" s="356"/>
      <c r="H141" s="353"/>
      <c r="I141" s="355">
        <f t="shared" si="24"/>
        <v>0</v>
      </c>
      <c r="J141" s="354"/>
      <c r="K141" s="353"/>
      <c r="L141" s="352">
        <f t="shared" si="25"/>
        <v>0</v>
      </c>
    </row>
    <row r="142" spans="1:12" x14ac:dyDescent="0.2">
      <c r="A142" s="49">
        <v>130</v>
      </c>
      <c r="B142" s="48" t="s">
        <v>137</v>
      </c>
      <c r="C142" s="47" t="s">
        <v>136</v>
      </c>
      <c r="D142" s="361"/>
      <c r="E142" s="353"/>
      <c r="F142" s="357">
        <f t="shared" si="23"/>
        <v>0</v>
      </c>
      <c r="G142" s="356"/>
      <c r="H142" s="353"/>
      <c r="I142" s="355">
        <f t="shared" si="24"/>
        <v>0</v>
      </c>
      <c r="J142" s="354"/>
      <c r="K142" s="353"/>
      <c r="L142" s="352">
        <f t="shared" si="25"/>
        <v>0</v>
      </c>
    </row>
    <row r="143" spans="1:12" x14ac:dyDescent="0.2">
      <c r="A143" s="49">
        <v>131</v>
      </c>
      <c r="B143" s="48" t="s">
        <v>135</v>
      </c>
      <c r="C143" s="47" t="s">
        <v>134</v>
      </c>
      <c r="D143" s="361"/>
      <c r="E143" s="353"/>
      <c r="F143" s="357">
        <f t="shared" si="23"/>
        <v>0</v>
      </c>
      <c r="G143" s="356"/>
      <c r="H143" s="353"/>
      <c r="I143" s="355">
        <f t="shared" si="24"/>
        <v>0</v>
      </c>
      <c r="J143" s="354"/>
      <c r="K143" s="353"/>
      <c r="L143" s="352">
        <f t="shared" si="25"/>
        <v>0</v>
      </c>
    </row>
    <row r="144" spans="1:12" x14ac:dyDescent="0.2">
      <c r="A144" s="49">
        <v>132</v>
      </c>
      <c r="B144" s="48" t="s">
        <v>133</v>
      </c>
      <c r="C144" s="47" t="s">
        <v>132</v>
      </c>
      <c r="D144" s="361"/>
      <c r="E144" s="353"/>
      <c r="F144" s="357">
        <f t="shared" si="23"/>
        <v>0</v>
      </c>
      <c r="G144" s="356"/>
      <c r="H144" s="353"/>
      <c r="I144" s="355">
        <f t="shared" si="24"/>
        <v>0</v>
      </c>
      <c r="J144" s="354"/>
      <c r="K144" s="353"/>
      <c r="L144" s="352">
        <f t="shared" si="25"/>
        <v>0</v>
      </c>
    </row>
    <row r="145" spans="1:12" x14ac:dyDescent="0.2">
      <c r="A145" s="49">
        <v>133</v>
      </c>
      <c r="B145" s="48" t="s">
        <v>131</v>
      </c>
      <c r="C145" s="47" t="s">
        <v>130</v>
      </c>
      <c r="D145" s="361"/>
      <c r="E145" s="353"/>
      <c r="F145" s="357">
        <f t="shared" si="23"/>
        <v>0</v>
      </c>
      <c r="G145" s="356"/>
      <c r="H145" s="353"/>
      <c r="I145" s="355">
        <f t="shared" si="24"/>
        <v>0</v>
      </c>
      <c r="J145" s="354"/>
      <c r="K145" s="353"/>
      <c r="L145" s="352">
        <f t="shared" si="25"/>
        <v>0</v>
      </c>
    </row>
    <row r="146" spans="1:12" x14ac:dyDescent="0.2">
      <c r="A146" s="49">
        <v>134</v>
      </c>
      <c r="B146" s="48" t="s">
        <v>129</v>
      </c>
      <c r="C146" s="47" t="s">
        <v>128</v>
      </c>
      <c r="D146" s="361"/>
      <c r="E146" s="353"/>
      <c r="F146" s="357">
        <f t="shared" si="23"/>
        <v>0</v>
      </c>
      <c r="G146" s="356"/>
      <c r="H146" s="353"/>
      <c r="I146" s="355">
        <f t="shared" si="24"/>
        <v>0</v>
      </c>
      <c r="J146" s="354"/>
      <c r="K146" s="353"/>
      <c r="L146" s="352">
        <f t="shared" si="25"/>
        <v>0</v>
      </c>
    </row>
    <row r="147" spans="1:12" x14ac:dyDescent="0.2">
      <c r="A147" s="49">
        <v>135</v>
      </c>
      <c r="B147" s="48" t="s">
        <v>127</v>
      </c>
      <c r="C147" s="47" t="s">
        <v>126</v>
      </c>
      <c r="D147" s="361"/>
      <c r="E147" s="353"/>
      <c r="F147" s="357">
        <f t="shared" si="23"/>
        <v>0</v>
      </c>
      <c r="G147" s="356"/>
      <c r="H147" s="353"/>
      <c r="I147" s="355">
        <f t="shared" si="24"/>
        <v>0</v>
      </c>
      <c r="J147" s="354"/>
      <c r="K147" s="353"/>
      <c r="L147" s="352">
        <f t="shared" si="25"/>
        <v>0</v>
      </c>
    </row>
    <row r="148" spans="1:12" x14ac:dyDescent="0.2">
      <c r="A148" s="49">
        <v>136</v>
      </c>
      <c r="B148" s="48" t="s">
        <v>125</v>
      </c>
      <c r="C148" s="47" t="s">
        <v>124</v>
      </c>
      <c r="D148" s="361"/>
      <c r="E148" s="353"/>
      <c r="F148" s="357">
        <f t="shared" si="23"/>
        <v>0</v>
      </c>
      <c r="G148" s="356"/>
      <c r="H148" s="353"/>
      <c r="I148" s="355">
        <f t="shared" si="24"/>
        <v>0</v>
      </c>
      <c r="J148" s="354"/>
      <c r="K148" s="353"/>
      <c r="L148" s="352">
        <f t="shared" si="25"/>
        <v>0</v>
      </c>
    </row>
    <row r="149" spans="1:12" x14ac:dyDescent="0.2">
      <c r="A149" s="49">
        <v>137</v>
      </c>
      <c r="B149" s="48" t="s">
        <v>123</v>
      </c>
      <c r="C149" s="47" t="s">
        <v>122</v>
      </c>
      <c r="D149" s="361"/>
      <c r="E149" s="353"/>
      <c r="F149" s="357">
        <f t="shared" si="23"/>
        <v>0</v>
      </c>
      <c r="G149" s="356"/>
      <c r="H149" s="353"/>
      <c r="I149" s="355">
        <f t="shared" si="24"/>
        <v>0</v>
      </c>
      <c r="J149" s="354"/>
      <c r="K149" s="353"/>
      <c r="L149" s="352">
        <f t="shared" si="25"/>
        <v>0</v>
      </c>
    </row>
    <row r="150" spans="1:12" x14ac:dyDescent="0.2">
      <c r="A150" s="49">
        <v>138</v>
      </c>
      <c r="B150" s="48" t="s">
        <v>121</v>
      </c>
      <c r="C150" s="47" t="s">
        <v>120</v>
      </c>
      <c r="D150" s="361"/>
      <c r="E150" s="353"/>
      <c r="F150" s="357">
        <f t="shared" si="23"/>
        <v>0</v>
      </c>
      <c r="G150" s="356"/>
      <c r="H150" s="353"/>
      <c r="I150" s="355">
        <f t="shared" si="24"/>
        <v>0</v>
      </c>
      <c r="J150" s="354"/>
      <c r="K150" s="353"/>
      <c r="L150" s="352">
        <f t="shared" si="25"/>
        <v>0</v>
      </c>
    </row>
    <row r="151" spans="1:12" x14ac:dyDescent="0.2">
      <c r="A151" s="49">
        <v>139</v>
      </c>
      <c r="B151" s="48" t="s">
        <v>119</v>
      </c>
      <c r="C151" s="47" t="s">
        <v>118</v>
      </c>
      <c r="D151" s="361"/>
      <c r="E151" s="353"/>
      <c r="F151" s="357">
        <f t="shared" si="23"/>
        <v>0</v>
      </c>
      <c r="G151" s="356"/>
      <c r="H151" s="353"/>
      <c r="I151" s="355">
        <f t="shared" si="24"/>
        <v>0</v>
      </c>
      <c r="J151" s="354"/>
      <c r="K151" s="353"/>
      <c r="L151" s="352">
        <f t="shared" si="25"/>
        <v>0</v>
      </c>
    </row>
    <row r="152" spans="1:12" x14ac:dyDescent="0.2">
      <c r="A152" s="49">
        <v>140</v>
      </c>
      <c r="B152" s="48" t="s">
        <v>117</v>
      </c>
      <c r="C152" s="47" t="s">
        <v>116</v>
      </c>
      <c r="D152" s="361"/>
      <c r="E152" s="353"/>
      <c r="F152" s="357">
        <f t="shared" si="23"/>
        <v>0</v>
      </c>
      <c r="G152" s="356"/>
      <c r="H152" s="353"/>
      <c r="I152" s="355">
        <f t="shared" si="24"/>
        <v>0</v>
      </c>
      <c r="J152" s="354"/>
      <c r="K152" s="353"/>
      <c r="L152" s="352">
        <f t="shared" si="25"/>
        <v>0</v>
      </c>
    </row>
    <row r="153" spans="1:12" x14ac:dyDescent="0.2">
      <c r="A153" s="49">
        <v>141</v>
      </c>
      <c r="B153" s="48" t="s">
        <v>115</v>
      </c>
      <c r="C153" s="47" t="s">
        <v>114</v>
      </c>
      <c r="D153" s="361"/>
      <c r="E153" s="353"/>
      <c r="F153" s="357">
        <f t="shared" si="23"/>
        <v>0</v>
      </c>
      <c r="G153" s="356"/>
      <c r="H153" s="353"/>
      <c r="I153" s="355">
        <f t="shared" si="24"/>
        <v>0</v>
      </c>
      <c r="J153" s="354"/>
      <c r="K153" s="353"/>
      <c r="L153" s="352">
        <f t="shared" si="25"/>
        <v>0</v>
      </c>
    </row>
    <row r="154" spans="1:12" x14ac:dyDescent="0.2">
      <c r="A154" s="49">
        <v>142</v>
      </c>
      <c r="B154" s="48" t="s">
        <v>113</v>
      </c>
      <c r="C154" s="47" t="s">
        <v>112</v>
      </c>
      <c r="D154" s="360"/>
      <c r="E154" s="353"/>
      <c r="F154" s="357">
        <f t="shared" si="23"/>
        <v>0</v>
      </c>
      <c r="G154" s="359"/>
      <c r="H154" s="353"/>
      <c r="I154" s="355">
        <f t="shared" si="24"/>
        <v>0</v>
      </c>
      <c r="J154" s="358"/>
      <c r="K154" s="353"/>
      <c r="L154" s="352">
        <f t="shared" si="25"/>
        <v>0</v>
      </c>
    </row>
    <row r="155" spans="1:12" x14ac:dyDescent="0.2">
      <c r="A155" s="49">
        <v>143</v>
      </c>
      <c r="B155" s="48" t="s">
        <v>111</v>
      </c>
      <c r="C155" s="47" t="s">
        <v>110</v>
      </c>
      <c r="D155" s="360"/>
      <c r="E155" s="353"/>
      <c r="F155" s="357">
        <f t="shared" si="23"/>
        <v>0</v>
      </c>
      <c r="G155" s="359"/>
      <c r="H155" s="353"/>
      <c r="I155" s="355">
        <f t="shared" si="24"/>
        <v>0</v>
      </c>
      <c r="J155" s="358"/>
      <c r="K155" s="353"/>
      <c r="L155" s="352">
        <f t="shared" si="25"/>
        <v>0</v>
      </c>
    </row>
    <row r="156" spans="1:12" x14ac:dyDescent="0.2">
      <c r="A156" s="49">
        <v>144</v>
      </c>
      <c r="B156" s="48" t="s">
        <v>109</v>
      </c>
      <c r="C156" s="47" t="s">
        <v>108</v>
      </c>
      <c r="D156" s="360"/>
      <c r="E156" s="353"/>
      <c r="F156" s="357">
        <f t="shared" si="23"/>
        <v>0</v>
      </c>
      <c r="G156" s="359"/>
      <c r="H156" s="353"/>
      <c r="I156" s="355">
        <f t="shared" si="24"/>
        <v>0</v>
      </c>
      <c r="J156" s="358"/>
      <c r="K156" s="353"/>
      <c r="L156" s="352">
        <f t="shared" si="25"/>
        <v>0</v>
      </c>
    </row>
    <row r="157" spans="1:12" x14ac:dyDescent="0.2">
      <c r="A157" s="49">
        <v>145</v>
      </c>
      <c r="B157" s="48" t="s">
        <v>107</v>
      </c>
      <c r="C157" s="47" t="s">
        <v>106</v>
      </c>
      <c r="D157" s="360">
        <v>0</v>
      </c>
      <c r="E157" s="353">
        <v>20000</v>
      </c>
      <c r="F157" s="357">
        <f t="shared" si="23"/>
        <v>20000</v>
      </c>
      <c r="G157" s="359"/>
      <c r="H157" s="353"/>
      <c r="I157" s="355">
        <f t="shared" si="24"/>
        <v>0</v>
      </c>
      <c r="J157" s="358"/>
      <c r="K157" s="353"/>
      <c r="L157" s="352">
        <f t="shared" si="25"/>
        <v>0</v>
      </c>
    </row>
    <row r="158" spans="1:12" x14ac:dyDescent="0.2">
      <c r="A158" s="49">
        <v>146</v>
      </c>
      <c r="B158" s="48" t="s">
        <v>105</v>
      </c>
      <c r="C158" s="47" t="s">
        <v>104</v>
      </c>
      <c r="D158" s="360"/>
      <c r="E158" s="353"/>
      <c r="F158" s="357">
        <f t="shared" si="23"/>
        <v>0</v>
      </c>
      <c r="G158" s="359"/>
      <c r="H158" s="353"/>
      <c r="I158" s="355">
        <f t="shared" si="24"/>
        <v>0</v>
      </c>
      <c r="J158" s="358"/>
      <c r="K158" s="353"/>
      <c r="L158" s="352">
        <f t="shared" si="25"/>
        <v>0</v>
      </c>
    </row>
    <row r="159" spans="1:12" x14ac:dyDescent="0.2">
      <c r="A159" s="49">
        <v>147</v>
      </c>
      <c r="B159" s="48" t="s">
        <v>103</v>
      </c>
      <c r="C159" s="47" t="s">
        <v>102</v>
      </c>
      <c r="D159" s="360">
        <v>70000</v>
      </c>
      <c r="E159" s="353"/>
      <c r="F159" s="357">
        <f t="shared" si="23"/>
        <v>70000</v>
      </c>
      <c r="G159" s="359"/>
      <c r="H159" s="353"/>
      <c r="I159" s="355">
        <f t="shared" si="24"/>
        <v>0</v>
      </c>
      <c r="J159" s="358"/>
      <c r="K159" s="353"/>
      <c r="L159" s="352">
        <f t="shared" si="25"/>
        <v>0</v>
      </c>
    </row>
    <row r="160" spans="1:12" x14ac:dyDescent="0.2">
      <c r="A160" s="49">
        <v>148</v>
      </c>
      <c r="B160" s="48" t="s">
        <v>101</v>
      </c>
      <c r="C160" s="47" t="s">
        <v>100</v>
      </c>
      <c r="D160" s="360"/>
      <c r="E160" s="353"/>
      <c r="F160" s="357">
        <f t="shared" si="23"/>
        <v>0</v>
      </c>
      <c r="G160" s="359"/>
      <c r="H160" s="353"/>
      <c r="I160" s="355">
        <f t="shared" si="24"/>
        <v>0</v>
      </c>
      <c r="J160" s="358"/>
      <c r="K160" s="353"/>
      <c r="L160" s="352">
        <f t="shared" si="25"/>
        <v>0</v>
      </c>
    </row>
    <row r="161" spans="1:12" x14ac:dyDescent="0.2">
      <c r="A161" s="49">
        <v>149</v>
      </c>
      <c r="B161" s="48" t="s">
        <v>99</v>
      </c>
      <c r="C161" s="47" t="s">
        <v>98</v>
      </c>
      <c r="D161" s="360"/>
      <c r="E161" s="353"/>
      <c r="F161" s="357">
        <f t="shared" si="23"/>
        <v>0</v>
      </c>
      <c r="G161" s="359"/>
      <c r="H161" s="353"/>
      <c r="I161" s="355">
        <f t="shared" si="24"/>
        <v>0</v>
      </c>
      <c r="J161" s="358"/>
      <c r="K161" s="353"/>
      <c r="L161" s="352">
        <f t="shared" si="25"/>
        <v>0</v>
      </c>
    </row>
    <row r="162" spans="1:12" x14ac:dyDescent="0.2">
      <c r="A162" s="49">
        <v>150</v>
      </c>
      <c r="B162" s="48" t="s">
        <v>97</v>
      </c>
      <c r="C162" s="47" t="s">
        <v>96</v>
      </c>
      <c r="D162" s="360"/>
      <c r="E162" s="353"/>
      <c r="F162" s="357">
        <f t="shared" si="23"/>
        <v>0</v>
      </c>
      <c r="G162" s="359"/>
      <c r="H162" s="353"/>
      <c r="I162" s="355">
        <f t="shared" si="24"/>
        <v>0</v>
      </c>
      <c r="J162" s="358"/>
      <c r="K162" s="353"/>
      <c r="L162" s="352">
        <f t="shared" si="25"/>
        <v>0</v>
      </c>
    </row>
    <row r="163" spans="1:12" x14ac:dyDescent="0.2">
      <c r="A163" s="49">
        <v>151</v>
      </c>
      <c r="B163" s="48" t="s">
        <v>95</v>
      </c>
      <c r="C163" s="47" t="s">
        <v>94</v>
      </c>
      <c r="D163" s="360"/>
      <c r="E163" s="353"/>
      <c r="F163" s="357">
        <f t="shared" si="23"/>
        <v>0</v>
      </c>
      <c r="G163" s="359"/>
      <c r="H163" s="353"/>
      <c r="I163" s="355">
        <f t="shared" si="24"/>
        <v>0</v>
      </c>
      <c r="J163" s="358"/>
      <c r="K163" s="353"/>
      <c r="L163" s="352">
        <f t="shared" si="25"/>
        <v>0</v>
      </c>
    </row>
    <row r="164" spans="1:12" x14ac:dyDescent="0.2">
      <c r="A164" s="49">
        <v>152</v>
      </c>
      <c r="B164" s="48" t="s">
        <v>93</v>
      </c>
      <c r="C164" s="47" t="s">
        <v>92</v>
      </c>
      <c r="D164" s="360"/>
      <c r="E164" s="353"/>
      <c r="F164" s="357">
        <f t="shared" si="23"/>
        <v>0</v>
      </c>
      <c r="G164" s="359"/>
      <c r="H164" s="353"/>
      <c r="I164" s="355">
        <f t="shared" si="24"/>
        <v>0</v>
      </c>
      <c r="J164" s="358"/>
      <c r="K164" s="353"/>
      <c r="L164" s="352">
        <f t="shared" si="25"/>
        <v>0</v>
      </c>
    </row>
    <row r="165" spans="1:12" x14ac:dyDescent="0.2">
      <c r="A165" s="49">
        <v>153</v>
      </c>
      <c r="B165" s="48" t="s">
        <v>91</v>
      </c>
      <c r="C165" s="47" t="s">
        <v>90</v>
      </c>
      <c r="D165" s="360"/>
      <c r="E165" s="353"/>
      <c r="F165" s="357">
        <f t="shared" si="23"/>
        <v>0</v>
      </c>
      <c r="G165" s="359"/>
      <c r="H165" s="353"/>
      <c r="I165" s="355">
        <f t="shared" si="24"/>
        <v>0</v>
      </c>
      <c r="J165" s="358"/>
      <c r="K165" s="353"/>
      <c r="L165" s="352">
        <f t="shared" si="25"/>
        <v>0</v>
      </c>
    </row>
    <row r="166" spans="1:12" x14ac:dyDescent="0.2">
      <c r="A166" s="49">
        <v>154</v>
      </c>
      <c r="B166" s="48" t="s">
        <v>89</v>
      </c>
      <c r="C166" s="47" t="s">
        <v>88</v>
      </c>
      <c r="D166" s="360"/>
      <c r="E166" s="353"/>
      <c r="F166" s="357">
        <f t="shared" si="23"/>
        <v>0</v>
      </c>
      <c r="G166" s="359"/>
      <c r="H166" s="353"/>
      <c r="I166" s="355">
        <f t="shared" si="24"/>
        <v>0</v>
      </c>
      <c r="J166" s="358"/>
      <c r="K166" s="353"/>
      <c r="L166" s="352">
        <f t="shared" si="25"/>
        <v>0</v>
      </c>
    </row>
    <row r="167" spans="1:12" x14ac:dyDescent="0.2">
      <c r="A167" s="49">
        <v>155</v>
      </c>
      <c r="B167" s="48" t="s">
        <v>87</v>
      </c>
      <c r="C167" s="47" t="s">
        <v>86</v>
      </c>
      <c r="D167" s="360"/>
      <c r="E167" s="353"/>
      <c r="F167" s="357">
        <f t="shared" si="23"/>
        <v>0</v>
      </c>
      <c r="G167" s="359"/>
      <c r="H167" s="353"/>
      <c r="I167" s="355">
        <f t="shared" si="24"/>
        <v>0</v>
      </c>
      <c r="J167" s="358"/>
      <c r="K167" s="353"/>
      <c r="L167" s="352">
        <f t="shared" si="25"/>
        <v>0</v>
      </c>
    </row>
    <row r="168" spans="1:12" x14ac:dyDescent="0.2">
      <c r="A168" s="49">
        <v>156</v>
      </c>
      <c r="B168" s="48" t="s">
        <v>85</v>
      </c>
      <c r="C168" s="47" t="s">
        <v>84</v>
      </c>
      <c r="D168" s="360"/>
      <c r="E168" s="353"/>
      <c r="F168" s="357">
        <f t="shared" si="23"/>
        <v>0</v>
      </c>
      <c r="G168" s="359"/>
      <c r="H168" s="353"/>
      <c r="I168" s="355">
        <f t="shared" si="24"/>
        <v>0</v>
      </c>
      <c r="J168" s="358"/>
      <c r="K168" s="353"/>
      <c r="L168" s="352">
        <f t="shared" si="25"/>
        <v>0</v>
      </c>
    </row>
    <row r="169" spans="1:12" x14ac:dyDescent="0.2">
      <c r="A169" s="49">
        <v>157</v>
      </c>
      <c r="B169" s="48" t="s">
        <v>83</v>
      </c>
      <c r="C169" s="47" t="s">
        <v>82</v>
      </c>
      <c r="D169" s="353"/>
      <c r="E169" s="353"/>
      <c r="F169" s="357">
        <f t="shared" si="23"/>
        <v>0</v>
      </c>
      <c r="G169" s="356"/>
      <c r="H169" s="353"/>
      <c r="I169" s="355">
        <f t="shared" si="24"/>
        <v>0</v>
      </c>
      <c r="J169" s="354"/>
      <c r="K169" s="353"/>
      <c r="L169" s="352">
        <f t="shared" si="25"/>
        <v>0</v>
      </c>
    </row>
    <row r="170" spans="1:12" x14ac:dyDescent="0.2">
      <c r="A170" s="49">
        <v>158</v>
      </c>
      <c r="B170" s="48" t="s">
        <v>81</v>
      </c>
      <c r="C170" s="47" t="s">
        <v>80</v>
      </c>
      <c r="D170" s="353"/>
      <c r="E170" s="353"/>
      <c r="F170" s="357">
        <f t="shared" si="23"/>
        <v>0</v>
      </c>
      <c r="G170" s="356"/>
      <c r="H170" s="353"/>
      <c r="I170" s="355">
        <f t="shared" si="24"/>
        <v>0</v>
      </c>
      <c r="J170" s="354"/>
      <c r="K170" s="353"/>
      <c r="L170" s="352">
        <f t="shared" si="25"/>
        <v>0</v>
      </c>
    </row>
    <row r="171" spans="1:12" x14ac:dyDescent="0.2">
      <c r="A171" s="49">
        <v>159</v>
      </c>
      <c r="B171" s="48" t="s">
        <v>79</v>
      </c>
      <c r="C171" s="47" t="s">
        <v>78</v>
      </c>
      <c r="D171" s="353"/>
      <c r="E171" s="353"/>
      <c r="F171" s="357">
        <f t="shared" si="23"/>
        <v>0</v>
      </c>
      <c r="G171" s="356"/>
      <c r="H171" s="353"/>
      <c r="I171" s="355">
        <f t="shared" si="24"/>
        <v>0</v>
      </c>
      <c r="J171" s="354"/>
      <c r="K171" s="353"/>
      <c r="L171" s="352">
        <f t="shared" si="25"/>
        <v>0</v>
      </c>
    </row>
    <row r="172" spans="1:12" x14ac:dyDescent="0.2">
      <c r="A172" s="49">
        <v>160</v>
      </c>
      <c r="B172" s="48" t="s">
        <v>77</v>
      </c>
      <c r="C172" s="47" t="s">
        <v>76</v>
      </c>
      <c r="D172" s="353"/>
      <c r="E172" s="353"/>
      <c r="F172" s="357">
        <f t="shared" si="23"/>
        <v>0</v>
      </c>
      <c r="G172" s="356"/>
      <c r="H172" s="353"/>
      <c r="I172" s="355">
        <f t="shared" si="24"/>
        <v>0</v>
      </c>
      <c r="J172" s="354"/>
      <c r="K172" s="353"/>
      <c r="L172" s="352">
        <f t="shared" si="25"/>
        <v>0</v>
      </c>
    </row>
    <row r="173" spans="1:12" x14ac:dyDescent="0.2">
      <c r="A173" s="49">
        <v>161</v>
      </c>
      <c r="B173" s="48" t="s">
        <v>75</v>
      </c>
      <c r="C173" s="47" t="s">
        <v>74</v>
      </c>
      <c r="D173" s="353"/>
      <c r="E173" s="353"/>
      <c r="F173" s="357">
        <f t="shared" si="23"/>
        <v>0</v>
      </c>
      <c r="G173" s="356"/>
      <c r="H173" s="353"/>
      <c r="I173" s="355">
        <f t="shared" si="24"/>
        <v>0</v>
      </c>
      <c r="J173" s="354"/>
      <c r="K173" s="353"/>
      <c r="L173" s="352">
        <f t="shared" si="25"/>
        <v>0</v>
      </c>
    </row>
    <row r="174" spans="1:12" x14ac:dyDescent="0.2">
      <c r="A174" s="49">
        <v>162</v>
      </c>
      <c r="B174" s="48" t="s">
        <v>73</v>
      </c>
      <c r="C174" s="47" t="s">
        <v>72</v>
      </c>
      <c r="D174" s="353"/>
      <c r="E174" s="353"/>
      <c r="F174" s="357">
        <f t="shared" si="23"/>
        <v>0</v>
      </c>
      <c r="G174" s="356"/>
      <c r="H174" s="353"/>
      <c r="I174" s="355">
        <f t="shared" si="24"/>
        <v>0</v>
      </c>
      <c r="J174" s="354"/>
      <c r="K174" s="353"/>
      <c r="L174" s="352">
        <f t="shared" si="25"/>
        <v>0</v>
      </c>
    </row>
    <row r="175" spans="1:12" x14ac:dyDescent="0.2">
      <c r="A175" s="49">
        <v>163</v>
      </c>
      <c r="B175" s="48" t="s">
        <v>71</v>
      </c>
      <c r="C175" s="47" t="s">
        <v>70</v>
      </c>
      <c r="D175" s="353"/>
      <c r="E175" s="353"/>
      <c r="F175" s="357">
        <f t="shared" si="23"/>
        <v>0</v>
      </c>
      <c r="G175" s="356"/>
      <c r="H175" s="353"/>
      <c r="I175" s="355">
        <f t="shared" si="24"/>
        <v>0</v>
      </c>
      <c r="J175" s="354"/>
      <c r="K175" s="353"/>
      <c r="L175" s="352">
        <f t="shared" si="25"/>
        <v>0</v>
      </c>
    </row>
    <row r="176" spans="1:12" x14ac:dyDescent="0.2">
      <c r="A176" s="49">
        <v>164</v>
      </c>
      <c r="B176" s="48" t="s">
        <v>69</v>
      </c>
      <c r="C176" s="47" t="s">
        <v>68</v>
      </c>
      <c r="D176" s="353"/>
      <c r="E176" s="353"/>
      <c r="F176" s="357">
        <f t="shared" si="23"/>
        <v>0</v>
      </c>
      <c r="G176" s="356"/>
      <c r="H176" s="353"/>
      <c r="I176" s="355">
        <f t="shared" si="24"/>
        <v>0</v>
      </c>
      <c r="J176" s="354"/>
      <c r="K176" s="353"/>
      <c r="L176" s="352">
        <f t="shared" si="25"/>
        <v>0</v>
      </c>
    </row>
    <row r="177" spans="1:12" ht="22.5" customHeight="1" thickBot="1" x14ac:dyDescent="0.25">
      <c r="A177" s="608" t="s">
        <v>8</v>
      </c>
      <c r="B177" s="609"/>
      <c r="C177" s="609"/>
      <c r="D177" s="346">
        <f t="shared" ref="D177:L177" si="26">D9+D24+D112+D119+D132</f>
        <v>395150</v>
      </c>
      <c r="E177" s="346">
        <f t="shared" si="26"/>
        <v>20000</v>
      </c>
      <c r="F177" s="351">
        <f t="shared" si="26"/>
        <v>415150</v>
      </c>
      <c r="G177" s="350">
        <f t="shared" si="26"/>
        <v>327000</v>
      </c>
      <c r="H177" s="349">
        <f t="shared" si="26"/>
        <v>0</v>
      </c>
      <c r="I177" s="348">
        <f t="shared" si="26"/>
        <v>327000</v>
      </c>
      <c r="J177" s="347">
        <f t="shared" si="26"/>
        <v>307000</v>
      </c>
      <c r="K177" s="346">
        <f t="shared" si="26"/>
        <v>0</v>
      </c>
      <c r="L177" s="345">
        <f t="shared" si="26"/>
        <v>307000</v>
      </c>
    </row>
    <row r="182" spans="1:12" ht="15" x14ac:dyDescent="0.2">
      <c r="G182" s="45"/>
      <c r="H182" s="45"/>
      <c r="I182" s="45"/>
      <c r="J182" s="588" t="s">
        <v>423</v>
      </c>
      <c r="K182" s="588"/>
      <c r="L182" s="588"/>
    </row>
    <row r="183" spans="1:12" ht="15" x14ac:dyDescent="0.2">
      <c r="G183" s="46"/>
      <c r="H183" s="46"/>
      <c r="I183" s="46"/>
      <c r="J183" s="46"/>
      <c r="K183" s="46"/>
      <c r="L183" s="46"/>
    </row>
    <row r="184" spans="1:12" ht="27" customHeight="1" x14ac:dyDescent="0.25">
      <c r="G184" s="45"/>
      <c r="H184" s="45"/>
      <c r="I184" s="45"/>
      <c r="J184" s="610" t="s">
        <v>67</v>
      </c>
      <c r="K184" s="610"/>
      <c r="L184" s="610"/>
    </row>
    <row r="185" spans="1:12" ht="15" x14ac:dyDescent="0.2">
      <c r="G185" s="45"/>
      <c r="H185" s="45"/>
      <c r="I185" s="45"/>
      <c r="J185" s="45"/>
      <c r="K185" s="45"/>
      <c r="L185" s="45"/>
    </row>
    <row r="186" spans="1:12" ht="15" x14ac:dyDescent="0.2">
      <c r="G186" s="45"/>
      <c r="H186" s="45"/>
      <c r="I186" s="45"/>
      <c r="J186" s="588" t="s">
        <v>422</v>
      </c>
      <c r="K186" s="588"/>
      <c r="L186" s="588"/>
    </row>
  </sheetData>
  <mergeCells count="11">
    <mergeCell ref="J186:L186"/>
    <mergeCell ref="A1:L4"/>
    <mergeCell ref="A5:L5"/>
    <mergeCell ref="A6:L6"/>
    <mergeCell ref="D7:F7"/>
    <mergeCell ref="G7:I7"/>
    <mergeCell ref="J7:L7"/>
    <mergeCell ref="A8:C8"/>
    <mergeCell ref="A177:C177"/>
    <mergeCell ref="J182:L182"/>
    <mergeCell ref="J184:L184"/>
  </mergeCells>
  <conditionalFormatting sqref="B9">
    <cfRule type="duplicateValues" dxfId="4" priority="1" stopIfTrue="1"/>
  </conditionalFormatting>
  <pageMargins left="0.7" right="0.7" top="0.75" bottom="0.75" header="0.3" footer="0.3"/>
  <pageSetup paperSize="9" scale="53" orientation="landscape" r:id="rId1"/>
  <rowBreaks count="1" manualBreakCount="1">
    <brk id="131" max="11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P186"/>
  <sheetViews>
    <sheetView view="pageBreakPreview" topLeftCell="D136" zoomScale="80" zoomScaleNormal="90" zoomScaleSheetLayoutView="80" workbookViewId="0">
      <selection activeCell="I195" sqref="I195"/>
    </sheetView>
  </sheetViews>
  <sheetFormatPr defaultRowHeight="12.75" x14ac:dyDescent="0.2"/>
  <cols>
    <col min="1" max="1" width="5.85546875" style="44" customWidth="1"/>
    <col min="2" max="2" width="15.5703125" style="44" customWidth="1"/>
    <col min="3" max="3" width="44.85546875" style="43" customWidth="1"/>
    <col min="4" max="12" width="19.140625" style="42" customWidth="1"/>
    <col min="13" max="13" width="9.140625" style="41"/>
    <col min="14" max="15" width="11.140625" style="41" bestFit="1" customWidth="1"/>
    <col min="16" max="16" width="12.140625" style="41" bestFit="1" customWidth="1"/>
    <col min="17" max="16384" width="9.140625" style="41"/>
  </cols>
  <sheetData>
    <row r="1" spans="1:16" ht="30" customHeight="1" x14ac:dyDescent="0.2">
      <c r="A1" s="589" t="s">
        <v>402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1"/>
    </row>
    <row r="2" spans="1:16" ht="30" customHeight="1" x14ac:dyDescent="0.2">
      <c r="A2" s="592"/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4"/>
    </row>
    <row r="3" spans="1:16" ht="30" customHeight="1" x14ac:dyDescent="0.2">
      <c r="A3" s="592"/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4"/>
    </row>
    <row r="4" spans="1:16" ht="30" customHeight="1" x14ac:dyDescent="0.2">
      <c r="A4" s="595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7"/>
    </row>
    <row r="5" spans="1:16" ht="23.25" customHeight="1" x14ac:dyDescent="0.2">
      <c r="A5" s="598" t="s">
        <v>401</v>
      </c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</row>
    <row r="6" spans="1:16" ht="23.25" customHeight="1" thickBot="1" x14ac:dyDescent="0.25">
      <c r="A6" s="598" t="s">
        <v>426</v>
      </c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</row>
    <row r="7" spans="1:16" ht="18.75" customHeight="1" x14ac:dyDescent="0.2">
      <c r="A7" s="66" t="s">
        <v>400</v>
      </c>
      <c r="B7" s="65" t="s">
        <v>399</v>
      </c>
      <c r="C7" s="65" t="s">
        <v>398</v>
      </c>
      <c r="D7" s="599" t="s">
        <v>397</v>
      </c>
      <c r="E7" s="599"/>
      <c r="F7" s="600"/>
      <c r="G7" s="601" t="s">
        <v>396</v>
      </c>
      <c r="H7" s="602"/>
      <c r="I7" s="603"/>
      <c r="J7" s="604" t="s">
        <v>395</v>
      </c>
      <c r="K7" s="599"/>
      <c r="L7" s="605"/>
      <c r="N7" s="64">
        <v>2021</v>
      </c>
      <c r="O7" s="64">
        <v>2022</v>
      </c>
      <c r="P7" s="64">
        <v>2023</v>
      </c>
    </row>
    <row r="8" spans="1:16" ht="18.75" customHeight="1" x14ac:dyDescent="0.2">
      <c r="A8" s="606"/>
      <c r="B8" s="607"/>
      <c r="C8" s="607"/>
      <c r="D8" s="59" t="s">
        <v>394</v>
      </c>
      <c r="E8" s="59" t="s">
        <v>46</v>
      </c>
      <c r="F8" s="63" t="s">
        <v>8</v>
      </c>
      <c r="G8" s="62" t="s">
        <v>394</v>
      </c>
      <c r="H8" s="59" t="s">
        <v>46</v>
      </c>
      <c r="I8" s="61" t="s">
        <v>8</v>
      </c>
      <c r="J8" s="60" t="s">
        <v>394</v>
      </c>
      <c r="K8" s="59" t="s">
        <v>46</v>
      </c>
      <c r="L8" s="58" t="s">
        <v>8</v>
      </c>
      <c r="N8" s="42"/>
      <c r="O8" s="42"/>
      <c r="P8" s="42"/>
    </row>
    <row r="9" spans="1:16" ht="18" customHeight="1" x14ac:dyDescent="0.2">
      <c r="A9" s="53"/>
      <c r="B9" s="51">
        <v>111</v>
      </c>
      <c r="C9" s="51" t="s">
        <v>393</v>
      </c>
      <c r="D9" s="399">
        <f t="shared" ref="D9:L9" si="0">SUM(D10:D23)</f>
        <v>33200</v>
      </c>
      <c r="E9" s="399">
        <f t="shared" si="0"/>
        <v>0</v>
      </c>
      <c r="F9" s="403">
        <f t="shared" si="0"/>
        <v>33200</v>
      </c>
      <c r="G9" s="402">
        <f t="shared" si="0"/>
        <v>34000</v>
      </c>
      <c r="H9" s="399">
        <f t="shared" si="0"/>
        <v>0</v>
      </c>
      <c r="I9" s="401">
        <f t="shared" si="0"/>
        <v>34000</v>
      </c>
      <c r="J9" s="400">
        <f t="shared" si="0"/>
        <v>34000</v>
      </c>
      <c r="K9" s="399">
        <f t="shared" si="0"/>
        <v>0</v>
      </c>
      <c r="L9" s="398">
        <f t="shared" si="0"/>
        <v>34000</v>
      </c>
      <c r="N9" s="415">
        <v>42900</v>
      </c>
      <c r="O9" s="415">
        <v>42900</v>
      </c>
      <c r="P9" s="415">
        <v>42900</v>
      </c>
    </row>
    <row r="10" spans="1:16" x14ac:dyDescent="0.2">
      <c r="A10" s="49">
        <v>1</v>
      </c>
      <c r="B10" s="48" t="s">
        <v>392</v>
      </c>
      <c r="C10" s="47" t="s">
        <v>391</v>
      </c>
      <c r="D10" s="397">
        <v>29880</v>
      </c>
      <c r="E10" s="390"/>
      <c r="F10" s="394">
        <f t="shared" ref="F10:F23" si="1">D10+E10</f>
        <v>29880</v>
      </c>
      <c r="G10" s="396">
        <v>30600</v>
      </c>
      <c r="H10" s="390"/>
      <c r="I10" s="392">
        <f t="shared" ref="I10:I23" si="2">G10+H10</f>
        <v>30600</v>
      </c>
      <c r="J10" s="395">
        <v>30600</v>
      </c>
      <c r="K10" s="390"/>
      <c r="L10" s="389">
        <f t="shared" ref="L10:L23" si="3">J10+K10</f>
        <v>30600</v>
      </c>
      <c r="N10" s="413">
        <f>N9-N20-N21</f>
        <v>38610</v>
      </c>
      <c r="O10" s="413">
        <f>O9-O20-O21</f>
        <v>38610</v>
      </c>
      <c r="P10" s="413">
        <f>P9-P20-P21</f>
        <v>38610</v>
      </c>
    </row>
    <row r="11" spans="1:16" x14ac:dyDescent="0.2">
      <c r="A11" s="49">
        <v>2</v>
      </c>
      <c r="B11" s="48" t="s">
        <v>390</v>
      </c>
      <c r="C11" s="47" t="s">
        <v>389</v>
      </c>
      <c r="D11" s="397"/>
      <c r="E11" s="390"/>
      <c r="F11" s="394">
        <f t="shared" si="1"/>
        <v>0</v>
      </c>
      <c r="G11" s="396"/>
      <c r="H11" s="390"/>
      <c r="I11" s="392">
        <f t="shared" si="2"/>
        <v>0</v>
      </c>
      <c r="J11" s="395"/>
      <c r="K11" s="390"/>
      <c r="L11" s="389">
        <f t="shared" si="3"/>
        <v>0</v>
      </c>
      <c r="N11" s="42"/>
      <c r="O11" s="42"/>
      <c r="P11" s="42"/>
    </row>
    <row r="12" spans="1:16" ht="15" x14ac:dyDescent="0.2">
      <c r="A12" s="49">
        <v>3</v>
      </c>
      <c r="B12" s="48" t="s">
        <v>388</v>
      </c>
      <c r="C12" s="47" t="s">
        <v>387</v>
      </c>
      <c r="D12" s="397"/>
      <c r="E12" s="390"/>
      <c r="F12" s="394">
        <f t="shared" si="1"/>
        <v>0</v>
      </c>
      <c r="G12" s="396"/>
      <c r="H12" s="390"/>
      <c r="I12" s="392">
        <f t="shared" si="2"/>
        <v>0</v>
      </c>
      <c r="J12" s="395"/>
      <c r="K12" s="390"/>
      <c r="L12" s="389">
        <f t="shared" si="3"/>
        <v>0</v>
      </c>
      <c r="N12" s="414"/>
      <c r="O12" s="414"/>
      <c r="P12" s="414"/>
    </row>
    <row r="13" spans="1:16" ht="15" x14ac:dyDescent="0.2">
      <c r="A13" s="49">
        <v>4</v>
      </c>
      <c r="B13" s="48" t="s">
        <v>386</v>
      </c>
      <c r="C13" s="47" t="s">
        <v>385</v>
      </c>
      <c r="D13" s="397"/>
      <c r="E13" s="390"/>
      <c r="F13" s="394">
        <f t="shared" si="1"/>
        <v>0</v>
      </c>
      <c r="G13" s="396"/>
      <c r="H13" s="390"/>
      <c r="I13" s="392">
        <f t="shared" si="2"/>
        <v>0</v>
      </c>
      <c r="J13" s="395"/>
      <c r="K13" s="390"/>
      <c r="L13" s="389">
        <f t="shared" si="3"/>
        <v>0</v>
      </c>
      <c r="N13" s="414"/>
      <c r="O13" s="414"/>
      <c r="P13" s="414"/>
    </row>
    <row r="14" spans="1:16" ht="15" x14ac:dyDescent="0.2">
      <c r="A14" s="49">
        <v>5</v>
      </c>
      <c r="B14" s="48" t="s">
        <v>384</v>
      </c>
      <c r="C14" s="47" t="s">
        <v>383</v>
      </c>
      <c r="D14" s="397"/>
      <c r="E14" s="390"/>
      <c r="F14" s="394">
        <f t="shared" si="1"/>
        <v>0</v>
      </c>
      <c r="G14" s="396"/>
      <c r="H14" s="390"/>
      <c r="I14" s="392">
        <f t="shared" si="2"/>
        <v>0</v>
      </c>
      <c r="J14" s="395"/>
      <c r="K14" s="390"/>
      <c r="L14" s="389">
        <f t="shared" si="3"/>
        <v>0</v>
      </c>
      <c r="N14" s="414"/>
      <c r="O14" s="414"/>
      <c r="P14" s="414"/>
    </row>
    <row r="15" spans="1:16" ht="15" x14ac:dyDescent="0.2">
      <c r="A15" s="49">
        <v>6</v>
      </c>
      <c r="B15" s="48" t="s">
        <v>382</v>
      </c>
      <c r="C15" s="47" t="s">
        <v>381</v>
      </c>
      <c r="D15" s="397"/>
      <c r="E15" s="390"/>
      <c r="F15" s="394">
        <f t="shared" si="1"/>
        <v>0</v>
      </c>
      <c r="G15" s="396"/>
      <c r="H15" s="390"/>
      <c r="I15" s="392">
        <f t="shared" si="2"/>
        <v>0</v>
      </c>
      <c r="J15" s="395"/>
      <c r="K15" s="390"/>
      <c r="L15" s="389">
        <f t="shared" si="3"/>
        <v>0</v>
      </c>
      <c r="N15" s="414"/>
      <c r="O15" s="414"/>
      <c r="P15" s="414"/>
    </row>
    <row r="16" spans="1:16" ht="15" x14ac:dyDescent="0.2">
      <c r="A16" s="49">
        <v>7</v>
      </c>
      <c r="B16" s="48" t="s">
        <v>380</v>
      </c>
      <c r="C16" s="47" t="s">
        <v>379</v>
      </c>
      <c r="D16" s="397"/>
      <c r="E16" s="390"/>
      <c r="F16" s="394">
        <f t="shared" si="1"/>
        <v>0</v>
      </c>
      <c r="G16" s="396"/>
      <c r="H16" s="390"/>
      <c r="I16" s="392">
        <f t="shared" si="2"/>
        <v>0</v>
      </c>
      <c r="J16" s="395"/>
      <c r="K16" s="390"/>
      <c r="L16" s="389">
        <f t="shared" si="3"/>
        <v>0</v>
      </c>
      <c r="N16" s="414"/>
      <c r="O16" s="414"/>
      <c r="P16" s="414"/>
    </row>
    <row r="17" spans="1:16" ht="15" x14ac:dyDescent="0.2">
      <c r="A17" s="49">
        <v>8</v>
      </c>
      <c r="B17" s="48" t="s">
        <v>378</v>
      </c>
      <c r="C17" s="47" t="s">
        <v>377</v>
      </c>
      <c r="D17" s="397"/>
      <c r="E17" s="390"/>
      <c r="F17" s="394">
        <f t="shared" si="1"/>
        <v>0</v>
      </c>
      <c r="G17" s="396"/>
      <c r="H17" s="390"/>
      <c r="I17" s="392">
        <f t="shared" si="2"/>
        <v>0</v>
      </c>
      <c r="J17" s="395"/>
      <c r="K17" s="390"/>
      <c r="L17" s="389">
        <f t="shared" si="3"/>
        <v>0</v>
      </c>
      <c r="N17" s="414"/>
      <c r="O17" s="414"/>
      <c r="P17" s="414"/>
    </row>
    <row r="18" spans="1:16" ht="15" x14ac:dyDescent="0.2">
      <c r="A18" s="49">
        <v>9</v>
      </c>
      <c r="B18" s="48" t="s">
        <v>376</v>
      </c>
      <c r="C18" s="47" t="s">
        <v>375</v>
      </c>
      <c r="D18" s="397"/>
      <c r="E18" s="390"/>
      <c r="F18" s="394">
        <f t="shared" si="1"/>
        <v>0</v>
      </c>
      <c r="G18" s="396"/>
      <c r="H18" s="390"/>
      <c r="I18" s="392">
        <f t="shared" si="2"/>
        <v>0</v>
      </c>
      <c r="J18" s="395"/>
      <c r="K18" s="390"/>
      <c r="L18" s="389">
        <f t="shared" si="3"/>
        <v>0</v>
      </c>
      <c r="N18" s="414"/>
      <c r="O18" s="414"/>
      <c r="P18" s="414"/>
    </row>
    <row r="19" spans="1:16" x14ac:dyDescent="0.2">
      <c r="A19" s="49">
        <v>10</v>
      </c>
      <c r="B19" s="48" t="s">
        <v>374</v>
      </c>
      <c r="C19" s="47" t="s">
        <v>373</v>
      </c>
      <c r="D19" s="397"/>
      <c r="E19" s="390"/>
      <c r="F19" s="394">
        <f t="shared" si="1"/>
        <v>0</v>
      </c>
      <c r="G19" s="396"/>
      <c r="H19" s="390"/>
      <c r="I19" s="392">
        <f t="shared" si="2"/>
        <v>0</v>
      </c>
      <c r="J19" s="395"/>
      <c r="K19" s="390"/>
      <c r="L19" s="389">
        <f t="shared" si="3"/>
        <v>0</v>
      </c>
      <c r="N19" s="42"/>
      <c r="O19" s="42"/>
      <c r="P19" s="42"/>
    </row>
    <row r="20" spans="1:16" x14ac:dyDescent="0.2">
      <c r="A20" s="49">
        <v>11</v>
      </c>
      <c r="B20" s="48" t="s">
        <v>372</v>
      </c>
      <c r="C20" s="47" t="s">
        <v>371</v>
      </c>
      <c r="D20" s="397">
        <v>1660</v>
      </c>
      <c r="E20" s="390"/>
      <c r="F20" s="394">
        <f t="shared" si="1"/>
        <v>1660</v>
      </c>
      <c r="G20" s="396">
        <v>1700</v>
      </c>
      <c r="H20" s="390"/>
      <c r="I20" s="392">
        <f t="shared" si="2"/>
        <v>1700</v>
      </c>
      <c r="J20" s="395">
        <v>1700</v>
      </c>
      <c r="K20" s="390"/>
      <c r="L20" s="389">
        <f t="shared" si="3"/>
        <v>1700</v>
      </c>
      <c r="N20" s="413">
        <f>N9*5%</f>
        <v>2145</v>
      </c>
      <c r="O20" s="413">
        <f>O9*5%</f>
        <v>2145</v>
      </c>
      <c r="P20" s="413">
        <f>P9*5%</f>
        <v>2145</v>
      </c>
    </row>
    <row r="21" spans="1:16" x14ac:dyDescent="0.2">
      <c r="A21" s="49">
        <v>12</v>
      </c>
      <c r="B21" s="48" t="s">
        <v>370</v>
      </c>
      <c r="C21" s="47" t="s">
        <v>369</v>
      </c>
      <c r="D21" s="397">
        <f>D20</f>
        <v>1660</v>
      </c>
      <c r="E21" s="390"/>
      <c r="F21" s="394">
        <f t="shared" si="1"/>
        <v>1660</v>
      </c>
      <c r="G21" s="396">
        <f>G20</f>
        <v>1700</v>
      </c>
      <c r="H21" s="390"/>
      <c r="I21" s="392">
        <f t="shared" si="2"/>
        <v>1700</v>
      </c>
      <c r="J21" s="395">
        <f>J20</f>
        <v>1700</v>
      </c>
      <c r="K21" s="390"/>
      <c r="L21" s="389">
        <f t="shared" si="3"/>
        <v>1700</v>
      </c>
      <c r="N21" s="413">
        <f>N9*5%</f>
        <v>2145</v>
      </c>
      <c r="O21" s="413">
        <f>O9*5%</f>
        <v>2145</v>
      </c>
      <c r="P21" s="413">
        <f>P9*5%</f>
        <v>2145</v>
      </c>
    </row>
    <row r="22" spans="1:16" x14ac:dyDescent="0.2">
      <c r="A22" s="49">
        <v>13</v>
      </c>
      <c r="B22" s="48" t="s">
        <v>368</v>
      </c>
      <c r="C22" s="47" t="s">
        <v>367</v>
      </c>
      <c r="D22" s="397"/>
      <c r="E22" s="390"/>
      <c r="F22" s="394">
        <f t="shared" si="1"/>
        <v>0</v>
      </c>
      <c r="G22" s="396"/>
      <c r="H22" s="390"/>
      <c r="I22" s="392">
        <f t="shared" si="2"/>
        <v>0</v>
      </c>
      <c r="J22" s="395"/>
      <c r="K22" s="390"/>
      <c r="L22" s="389">
        <f t="shared" si="3"/>
        <v>0</v>
      </c>
    </row>
    <row r="23" spans="1:16" ht="12.75" customHeight="1" x14ac:dyDescent="0.2">
      <c r="A23" s="49">
        <v>14</v>
      </c>
      <c r="B23" s="48" t="s">
        <v>366</v>
      </c>
      <c r="C23" s="47" t="s">
        <v>365</v>
      </c>
      <c r="D23" s="397"/>
      <c r="E23" s="390"/>
      <c r="F23" s="394">
        <f t="shared" si="1"/>
        <v>0</v>
      </c>
      <c r="G23" s="396"/>
      <c r="H23" s="390"/>
      <c r="I23" s="392">
        <f t="shared" si="2"/>
        <v>0</v>
      </c>
      <c r="J23" s="395"/>
      <c r="K23" s="390"/>
      <c r="L23" s="389">
        <f t="shared" si="3"/>
        <v>0</v>
      </c>
    </row>
    <row r="24" spans="1:16" ht="18" customHeight="1" x14ac:dyDescent="0.2">
      <c r="A24" s="53"/>
      <c r="B24" s="52">
        <v>130</v>
      </c>
      <c r="C24" s="51" t="s">
        <v>4</v>
      </c>
      <c r="D24" s="399">
        <f t="shared" ref="D24:L24" si="4">SUM(D25:D111)</f>
        <v>30700</v>
      </c>
      <c r="E24" s="399">
        <f t="shared" si="4"/>
        <v>27000</v>
      </c>
      <c r="F24" s="403">
        <f t="shared" si="4"/>
        <v>57700</v>
      </c>
      <c r="G24" s="402">
        <f t="shared" si="4"/>
        <v>50000</v>
      </c>
      <c r="H24" s="399">
        <f t="shared" si="4"/>
        <v>0</v>
      </c>
      <c r="I24" s="401">
        <f t="shared" si="4"/>
        <v>50000</v>
      </c>
      <c r="J24" s="400">
        <f t="shared" si="4"/>
        <v>50000</v>
      </c>
      <c r="K24" s="399">
        <f t="shared" si="4"/>
        <v>0</v>
      </c>
      <c r="L24" s="398">
        <f t="shared" si="4"/>
        <v>50000</v>
      </c>
      <c r="N24" s="95"/>
      <c r="O24" s="95"/>
      <c r="P24" s="95"/>
    </row>
    <row r="25" spans="1:16" x14ac:dyDescent="0.2">
      <c r="A25" s="56">
        <v>15</v>
      </c>
      <c r="B25" s="55" t="s">
        <v>364</v>
      </c>
      <c r="C25" s="54" t="s">
        <v>363</v>
      </c>
      <c r="D25" s="411"/>
      <c r="E25" s="405"/>
      <c r="F25" s="409">
        <f t="shared" ref="F25:F56" si="5">D25+E25</f>
        <v>0</v>
      </c>
      <c r="G25" s="408"/>
      <c r="H25" s="405"/>
      <c r="I25" s="407">
        <f t="shared" ref="I25:I56" si="6">G25+H25</f>
        <v>0</v>
      </c>
      <c r="J25" s="406"/>
      <c r="K25" s="405"/>
      <c r="L25" s="404">
        <f t="shared" ref="L25:L56" si="7">J25+K25</f>
        <v>0</v>
      </c>
    </row>
    <row r="26" spans="1:16" x14ac:dyDescent="0.2">
      <c r="A26" s="49">
        <v>16</v>
      </c>
      <c r="B26" s="48" t="s">
        <v>362</v>
      </c>
      <c r="C26" s="47" t="s">
        <v>361</v>
      </c>
      <c r="D26" s="397"/>
      <c r="E26" s="390"/>
      <c r="F26" s="409">
        <f t="shared" si="5"/>
        <v>0</v>
      </c>
      <c r="G26" s="396"/>
      <c r="H26" s="411"/>
      <c r="I26" s="412">
        <f t="shared" si="6"/>
        <v>0</v>
      </c>
      <c r="J26" s="395"/>
      <c r="K26" s="411"/>
      <c r="L26" s="410">
        <f t="shared" si="7"/>
        <v>0</v>
      </c>
    </row>
    <row r="27" spans="1:16" x14ac:dyDescent="0.2">
      <c r="A27" s="49">
        <v>17</v>
      </c>
      <c r="B27" s="48" t="s">
        <v>360</v>
      </c>
      <c r="C27" s="47" t="s">
        <v>359</v>
      </c>
      <c r="D27" s="397"/>
      <c r="E27" s="390"/>
      <c r="F27" s="409">
        <f t="shared" si="5"/>
        <v>0</v>
      </c>
      <c r="G27" s="396"/>
      <c r="H27" s="411"/>
      <c r="I27" s="412">
        <f t="shared" si="6"/>
        <v>0</v>
      </c>
      <c r="J27" s="395"/>
      <c r="K27" s="411"/>
      <c r="L27" s="410">
        <f t="shared" si="7"/>
        <v>0</v>
      </c>
    </row>
    <row r="28" spans="1:16" x14ac:dyDescent="0.2">
      <c r="A28" s="49">
        <v>18</v>
      </c>
      <c r="B28" s="48" t="s">
        <v>358</v>
      </c>
      <c r="C28" s="47" t="s">
        <v>357</v>
      </c>
      <c r="D28" s="397"/>
      <c r="E28" s="390"/>
      <c r="F28" s="409">
        <f t="shared" si="5"/>
        <v>0</v>
      </c>
      <c r="G28" s="396"/>
      <c r="H28" s="411"/>
      <c r="I28" s="412">
        <f t="shared" si="6"/>
        <v>0</v>
      </c>
      <c r="J28" s="395"/>
      <c r="K28" s="411"/>
      <c r="L28" s="410">
        <f t="shared" si="7"/>
        <v>0</v>
      </c>
    </row>
    <row r="29" spans="1:16" x14ac:dyDescent="0.2">
      <c r="A29" s="49">
        <v>19</v>
      </c>
      <c r="B29" s="48" t="s">
        <v>356</v>
      </c>
      <c r="C29" s="47" t="s">
        <v>355</v>
      </c>
      <c r="D29" s="397">
        <v>1500</v>
      </c>
      <c r="E29" s="390"/>
      <c r="F29" s="409">
        <f t="shared" si="5"/>
        <v>1500</v>
      </c>
      <c r="G29" s="396">
        <v>1500</v>
      </c>
      <c r="H29" s="411"/>
      <c r="I29" s="412">
        <f t="shared" si="6"/>
        <v>1500</v>
      </c>
      <c r="J29" s="395">
        <v>1500</v>
      </c>
      <c r="K29" s="411"/>
      <c r="L29" s="410">
        <f t="shared" si="7"/>
        <v>1500</v>
      </c>
    </row>
    <row r="30" spans="1:16" x14ac:dyDescent="0.2">
      <c r="A30" s="49">
        <v>20</v>
      </c>
      <c r="B30" s="48" t="s">
        <v>354</v>
      </c>
      <c r="C30" s="47" t="s">
        <v>353</v>
      </c>
      <c r="D30" s="397"/>
      <c r="E30" s="390"/>
      <c r="F30" s="409">
        <f t="shared" si="5"/>
        <v>0</v>
      </c>
      <c r="G30" s="396"/>
      <c r="H30" s="411"/>
      <c r="I30" s="412">
        <f t="shared" si="6"/>
        <v>0</v>
      </c>
      <c r="J30" s="395"/>
      <c r="K30" s="411"/>
      <c r="L30" s="410">
        <f t="shared" si="7"/>
        <v>0</v>
      </c>
    </row>
    <row r="31" spans="1:16" x14ac:dyDescent="0.2">
      <c r="A31" s="49">
        <v>21</v>
      </c>
      <c r="B31" s="48" t="s">
        <v>352</v>
      </c>
      <c r="C31" s="47" t="s">
        <v>351</v>
      </c>
      <c r="D31" s="397"/>
      <c r="E31" s="390"/>
      <c r="F31" s="409">
        <f t="shared" si="5"/>
        <v>0</v>
      </c>
      <c r="G31" s="396"/>
      <c r="H31" s="411"/>
      <c r="I31" s="412">
        <f t="shared" si="6"/>
        <v>0</v>
      </c>
      <c r="J31" s="395"/>
      <c r="K31" s="411"/>
      <c r="L31" s="410">
        <f t="shared" si="7"/>
        <v>0</v>
      </c>
    </row>
    <row r="32" spans="1:16" x14ac:dyDescent="0.2">
      <c r="A32" s="49">
        <v>22</v>
      </c>
      <c r="B32" s="48" t="s">
        <v>350</v>
      </c>
      <c r="C32" s="47" t="s">
        <v>349</v>
      </c>
      <c r="D32" s="397"/>
      <c r="E32" s="390"/>
      <c r="F32" s="409">
        <f t="shared" si="5"/>
        <v>0</v>
      </c>
      <c r="G32" s="396"/>
      <c r="H32" s="411"/>
      <c r="I32" s="412">
        <f t="shared" si="6"/>
        <v>0</v>
      </c>
      <c r="J32" s="395"/>
      <c r="K32" s="411"/>
      <c r="L32" s="410">
        <f t="shared" si="7"/>
        <v>0</v>
      </c>
    </row>
    <row r="33" spans="1:12" x14ac:dyDescent="0.2">
      <c r="A33" s="49">
        <v>23</v>
      </c>
      <c r="B33" s="57" t="s">
        <v>348</v>
      </c>
      <c r="C33" s="50" t="s">
        <v>347</v>
      </c>
      <c r="D33" s="397"/>
      <c r="E33" s="390"/>
      <c r="F33" s="409">
        <f t="shared" si="5"/>
        <v>0</v>
      </c>
      <c r="G33" s="396"/>
      <c r="H33" s="411"/>
      <c r="I33" s="412">
        <f t="shared" si="6"/>
        <v>0</v>
      </c>
      <c r="J33" s="395"/>
      <c r="K33" s="411"/>
      <c r="L33" s="410">
        <f t="shared" si="7"/>
        <v>0</v>
      </c>
    </row>
    <row r="34" spans="1:12" x14ac:dyDescent="0.2">
      <c r="A34" s="56">
        <v>24</v>
      </c>
      <c r="B34" s="55" t="s">
        <v>346</v>
      </c>
      <c r="C34" s="54" t="s">
        <v>345</v>
      </c>
      <c r="D34" s="405"/>
      <c r="E34" s="405"/>
      <c r="F34" s="409">
        <f t="shared" si="5"/>
        <v>0</v>
      </c>
      <c r="G34" s="408"/>
      <c r="H34" s="405"/>
      <c r="I34" s="407">
        <f t="shared" si="6"/>
        <v>0</v>
      </c>
      <c r="J34" s="406"/>
      <c r="K34" s="405"/>
      <c r="L34" s="404">
        <f t="shared" si="7"/>
        <v>0</v>
      </c>
    </row>
    <row r="35" spans="1:12" x14ac:dyDescent="0.2">
      <c r="A35" s="49">
        <v>25</v>
      </c>
      <c r="B35" s="48" t="s">
        <v>344</v>
      </c>
      <c r="C35" s="47" t="s">
        <v>343</v>
      </c>
      <c r="D35" s="397"/>
      <c r="E35" s="390"/>
      <c r="F35" s="409">
        <f t="shared" si="5"/>
        <v>0</v>
      </c>
      <c r="G35" s="396"/>
      <c r="H35" s="411"/>
      <c r="I35" s="412">
        <f t="shared" si="6"/>
        <v>0</v>
      </c>
      <c r="J35" s="395"/>
      <c r="K35" s="411"/>
      <c r="L35" s="410">
        <f t="shared" si="7"/>
        <v>0</v>
      </c>
    </row>
    <row r="36" spans="1:12" x14ac:dyDescent="0.2">
      <c r="A36" s="49">
        <v>26</v>
      </c>
      <c r="B36" s="48" t="s">
        <v>342</v>
      </c>
      <c r="C36" s="47" t="s">
        <v>341</v>
      </c>
      <c r="D36" s="397"/>
      <c r="E36" s="390"/>
      <c r="F36" s="409">
        <f t="shared" si="5"/>
        <v>0</v>
      </c>
      <c r="G36" s="396"/>
      <c r="H36" s="411"/>
      <c r="I36" s="412">
        <f t="shared" si="6"/>
        <v>0</v>
      </c>
      <c r="J36" s="395"/>
      <c r="K36" s="411"/>
      <c r="L36" s="410">
        <f t="shared" si="7"/>
        <v>0</v>
      </c>
    </row>
    <row r="37" spans="1:12" x14ac:dyDescent="0.2">
      <c r="A37" s="49">
        <v>27</v>
      </c>
      <c r="B37" s="48" t="s">
        <v>340</v>
      </c>
      <c r="C37" s="47" t="s">
        <v>339</v>
      </c>
      <c r="D37" s="397"/>
      <c r="E37" s="390"/>
      <c r="F37" s="409">
        <f t="shared" si="5"/>
        <v>0</v>
      </c>
      <c r="G37" s="396"/>
      <c r="H37" s="411"/>
      <c r="I37" s="412">
        <f t="shared" si="6"/>
        <v>0</v>
      </c>
      <c r="J37" s="395"/>
      <c r="K37" s="411"/>
      <c r="L37" s="410">
        <f t="shared" si="7"/>
        <v>0</v>
      </c>
    </row>
    <row r="38" spans="1:12" x14ac:dyDescent="0.2">
      <c r="A38" s="56">
        <v>28</v>
      </c>
      <c r="B38" s="55" t="s">
        <v>338</v>
      </c>
      <c r="C38" s="54" t="s">
        <v>337</v>
      </c>
      <c r="D38" s="405">
        <v>550</v>
      </c>
      <c r="E38" s="405"/>
      <c r="F38" s="409">
        <f t="shared" si="5"/>
        <v>550</v>
      </c>
      <c r="G38" s="408">
        <v>550</v>
      </c>
      <c r="H38" s="405"/>
      <c r="I38" s="407">
        <f t="shared" si="6"/>
        <v>550</v>
      </c>
      <c r="J38" s="406">
        <v>550</v>
      </c>
      <c r="K38" s="405"/>
      <c r="L38" s="404">
        <f t="shared" si="7"/>
        <v>550</v>
      </c>
    </row>
    <row r="39" spans="1:12" x14ac:dyDescent="0.2">
      <c r="A39" s="49">
        <v>29</v>
      </c>
      <c r="B39" s="48" t="s">
        <v>336</v>
      </c>
      <c r="C39" s="47" t="s">
        <v>335</v>
      </c>
      <c r="D39" s="397"/>
      <c r="E39" s="390"/>
      <c r="F39" s="409">
        <f t="shared" si="5"/>
        <v>0</v>
      </c>
      <c r="G39" s="396"/>
      <c r="H39" s="411"/>
      <c r="I39" s="412">
        <f t="shared" si="6"/>
        <v>0</v>
      </c>
      <c r="J39" s="395"/>
      <c r="K39" s="411"/>
      <c r="L39" s="410">
        <f t="shared" si="7"/>
        <v>0</v>
      </c>
    </row>
    <row r="40" spans="1:12" x14ac:dyDescent="0.2">
      <c r="A40" s="49">
        <v>30</v>
      </c>
      <c r="B40" s="48" t="s">
        <v>334</v>
      </c>
      <c r="C40" s="47" t="s">
        <v>333</v>
      </c>
      <c r="D40" s="397"/>
      <c r="E40" s="390"/>
      <c r="F40" s="409">
        <f t="shared" si="5"/>
        <v>0</v>
      </c>
      <c r="G40" s="396"/>
      <c r="H40" s="411"/>
      <c r="I40" s="412">
        <f t="shared" si="6"/>
        <v>0</v>
      </c>
      <c r="J40" s="395"/>
      <c r="K40" s="411"/>
      <c r="L40" s="410">
        <f t="shared" si="7"/>
        <v>0</v>
      </c>
    </row>
    <row r="41" spans="1:12" x14ac:dyDescent="0.2">
      <c r="A41" s="49">
        <v>31</v>
      </c>
      <c r="B41" s="48" t="s">
        <v>332</v>
      </c>
      <c r="C41" s="47" t="s">
        <v>331</v>
      </c>
      <c r="D41" s="397"/>
      <c r="E41" s="390"/>
      <c r="F41" s="409">
        <f t="shared" si="5"/>
        <v>0</v>
      </c>
      <c r="G41" s="396"/>
      <c r="H41" s="411"/>
      <c r="I41" s="412">
        <f t="shared" si="6"/>
        <v>0</v>
      </c>
      <c r="J41" s="395"/>
      <c r="K41" s="411"/>
      <c r="L41" s="410">
        <f t="shared" si="7"/>
        <v>0</v>
      </c>
    </row>
    <row r="42" spans="1:12" x14ac:dyDescent="0.2">
      <c r="A42" s="49">
        <v>32</v>
      </c>
      <c r="B42" s="48" t="s">
        <v>330</v>
      </c>
      <c r="C42" s="47" t="s">
        <v>329</v>
      </c>
      <c r="D42" s="397"/>
      <c r="E42" s="390"/>
      <c r="F42" s="409">
        <f t="shared" si="5"/>
        <v>0</v>
      </c>
      <c r="G42" s="396"/>
      <c r="H42" s="411"/>
      <c r="I42" s="412">
        <f t="shared" si="6"/>
        <v>0</v>
      </c>
      <c r="J42" s="395"/>
      <c r="K42" s="411"/>
      <c r="L42" s="410">
        <f t="shared" si="7"/>
        <v>0</v>
      </c>
    </row>
    <row r="43" spans="1:12" x14ac:dyDescent="0.2">
      <c r="A43" s="49">
        <v>33</v>
      </c>
      <c r="B43" s="48" t="s">
        <v>328</v>
      </c>
      <c r="C43" s="47" t="s">
        <v>327</v>
      </c>
      <c r="D43" s="397">
        <f>50000-E43</f>
        <v>23000</v>
      </c>
      <c r="E43" s="390">
        <v>27000</v>
      </c>
      <c r="F43" s="409">
        <f t="shared" si="5"/>
        <v>50000</v>
      </c>
      <c r="G43" s="396">
        <v>42300</v>
      </c>
      <c r="H43" s="411"/>
      <c r="I43" s="412">
        <f t="shared" si="6"/>
        <v>42300</v>
      </c>
      <c r="J43" s="395">
        <v>42300</v>
      </c>
      <c r="K43" s="411"/>
      <c r="L43" s="410">
        <f t="shared" si="7"/>
        <v>42300</v>
      </c>
    </row>
    <row r="44" spans="1:12" x14ac:dyDescent="0.2">
      <c r="A44" s="49">
        <v>34</v>
      </c>
      <c r="B44" s="48" t="s">
        <v>326</v>
      </c>
      <c r="C44" s="47" t="s">
        <v>325</v>
      </c>
      <c r="D44" s="397">
        <v>500</v>
      </c>
      <c r="E44" s="390"/>
      <c r="F44" s="409">
        <f t="shared" si="5"/>
        <v>500</v>
      </c>
      <c r="G44" s="396">
        <v>500</v>
      </c>
      <c r="H44" s="411"/>
      <c r="I44" s="412">
        <f t="shared" si="6"/>
        <v>500</v>
      </c>
      <c r="J44" s="395">
        <v>500</v>
      </c>
      <c r="K44" s="411"/>
      <c r="L44" s="410">
        <f t="shared" si="7"/>
        <v>500</v>
      </c>
    </row>
    <row r="45" spans="1:12" x14ac:dyDescent="0.2">
      <c r="A45" s="49">
        <v>35</v>
      </c>
      <c r="B45" s="48" t="s">
        <v>324</v>
      </c>
      <c r="C45" s="47" t="s">
        <v>323</v>
      </c>
      <c r="D45" s="397"/>
      <c r="E45" s="390"/>
      <c r="F45" s="409">
        <f t="shared" si="5"/>
        <v>0</v>
      </c>
      <c r="G45" s="396"/>
      <c r="H45" s="411"/>
      <c r="I45" s="412">
        <f t="shared" si="6"/>
        <v>0</v>
      </c>
      <c r="J45" s="395"/>
      <c r="K45" s="411"/>
      <c r="L45" s="410">
        <f t="shared" si="7"/>
        <v>0</v>
      </c>
    </row>
    <row r="46" spans="1:12" x14ac:dyDescent="0.2">
      <c r="A46" s="49">
        <v>36</v>
      </c>
      <c r="B46" s="48" t="s">
        <v>322</v>
      </c>
      <c r="C46" s="50" t="s">
        <v>321</v>
      </c>
      <c r="D46" s="397"/>
      <c r="E46" s="390"/>
      <c r="F46" s="409">
        <f t="shared" si="5"/>
        <v>0</v>
      </c>
      <c r="G46" s="396"/>
      <c r="H46" s="411"/>
      <c r="I46" s="412">
        <f t="shared" si="6"/>
        <v>0</v>
      </c>
      <c r="J46" s="395"/>
      <c r="K46" s="411"/>
      <c r="L46" s="410">
        <f t="shared" si="7"/>
        <v>0</v>
      </c>
    </row>
    <row r="47" spans="1:12" x14ac:dyDescent="0.2">
      <c r="A47" s="56">
        <v>37</v>
      </c>
      <c r="B47" s="55" t="s">
        <v>320</v>
      </c>
      <c r="C47" s="54" t="s">
        <v>319</v>
      </c>
      <c r="D47" s="405">
        <v>1900</v>
      </c>
      <c r="E47" s="405"/>
      <c r="F47" s="409">
        <f t="shared" si="5"/>
        <v>1900</v>
      </c>
      <c r="G47" s="408">
        <v>1900</v>
      </c>
      <c r="H47" s="405"/>
      <c r="I47" s="407">
        <f t="shared" si="6"/>
        <v>1900</v>
      </c>
      <c r="J47" s="406">
        <v>1900</v>
      </c>
      <c r="K47" s="405"/>
      <c r="L47" s="404">
        <f t="shared" si="7"/>
        <v>1900</v>
      </c>
    </row>
    <row r="48" spans="1:12" x14ac:dyDescent="0.2">
      <c r="A48" s="49">
        <v>38</v>
      </c>
      <c r="B48" s="48" t="s">
        <v>318</v>
      </c>
      <c r="C48" s="47" t="s">
        <v>317</v>
      </c>
      <c r="D48" s="397"/>
      <c r="E48" s="390"/>
      <c r="F48" s="409">
        <f t="shared" si="5"/>
        <v>0</v>
      </c>
      <c r="G48" s="396"/>
      <c r="H48" s="411"/>
      <c r="I48" s="412">
        <f t="shared" si="6"/>
        <v>0</v>
      </c>
      <c r="J48" s="395"/>
      <c r="K48" s="411"/>
      <c r="L48" s="410">
        <f t="shared" si="7"/>
        <v>0</v>
      </c>
    </row>
    <row r="49" spans="1:12" x14ac:dyDescent="0.2">
      <c r="A49" s="49">
        <v>39</v>
      </c>
      <c r="B49" s="48" t="s">
        <v>316</v>
      </c>
      <c r="C49" s="47" t="s">
        <v>315</v>
      </c>
      <c r="D49" s="397">
        <v>600</v>
      </c>
      <c r="E49" s="390"/>
      <c r="F49" s="409">
        <f t="shared" si="5"/>
        <v>600</v>
      </c>
      <c r="G49" s="396">
        <v>600</v>
      </c>
      <c r="H49" s="411"/>
      <c r="I49" s="412">
        <f t="shared" si="6"/>
        <v>600</v>
      </c>
      <c r="J49" s="395">
        <v>600</v>
      </c>
      <c r="K49" s="411"/>
      <c r="L49" s="410">
        <f t="shared" si="7"/>
        <v>600</v>
      </c>
    </row>
    <row r="50" spans="1:12" x14ac:dyDescent="0.2">
      <c r="A50" s="49">
        <v>40</v>
      </c>
      <c r="B50" s="48" t="s">
        <v>314</v>
      </c>
      <c r="C50" s="47" t="s">
        <v>313</v>
      </c>
      <c r="D50" s="397"/>
      <c r="E50" s="390"/>
      <c r="F50" s="409">
        <f t="shared" si="5"/>
        <v>0</v>
      </c>
      <c r="G50" s="396"/>
      <c r="H50" s="411"/>
      <c r="I50" s="412">
        <f t="shared" si="6"/>
        <v>0</v>
      </c>
      <c r="J50" s="395"/>
      <c r="K50" s="411"/>
      <c r="L50" s="410">
        <f t="shared" si="7"/>
        <v>0</v>
      </c>
    </row>
    <row r="51" spans="1:12" x14ac:dyDescent="0.2">
      <c r="A51" s="49">
        <v>41</v>
      </c>
      <c r="B51" s="48" t="s">
        <v>312</v>
      </c>
      <c r="C51" s="47" t="s">
        <v>311</v>
      </c>
      <c r="D51" s="397"/>
      <c r="E51" s="390"/>
      <c r="F51" s="409">
        <f t="shared" si="5"/>
        <v>0</v>
      </c>
      <c r="G51" s="396"/>
      <c r="H51" s="411"/>
      <c r="I51" s="412">
        <f t="shared" si="6"/>
        <v>0</v>
      </c>
      <c r="J51" s="395"/>
      <c r="K51" s="411"/>
      <c r="L51" s="410">
        <f t="shared" si="7"/>
        <v>0</v>
      </c>
    </row>
    <row r="52" spans="1:12" x14ac:dyDescent="0.2">
      <c r="A52" s="49">
        <v>42</v>
      </c>
      <c r="B52" s="48" t="s">
        <v>310</v>
      </c>
      <c r="C52" s="47" t="s">
        <v>309</v>
      </c>
      <c r="D52" s="397"/>
      <c r="E52" s="390"/>
      <c r="F52" s="409">
        <f t="shared" si="5"/>
        <v>0</v>
      </c>
      <c r="G52" s="396"/>
      <c r="H52" s="411"/>
      <c r="I52" s="412">
        <f t="shared" si="6"/>
        <v>0</v>
      </c>
      <c r="J52" s="395"/>
      <c r="K52" s="411"/>
      <c r="L52" s="410">
        <f t="shared" si="7"/>
        <v>0</v>
      </c>
    </row>
    <row r="53" spans="1:12" x14ac:dyDescent="0.2">
      <c r="A53" s="49">
        <v>43</v>
      </c>
      <c r="B53" s="48" t="s">
        <v>308</v>
      </c>
      <c r="C53" s="47" t="s">
        <v>307</v>
      </c>
      <c r="D53" s="397"/>
      <c r="E53" s="390"/>
      <c r="F53" s="409">
        <f t="shared" si="5"/>
        <v>0</v>
      </c>
      <c r="G53" s="396"/>
      <c r="H53" s="411"/>
      <c r="I53" s="412">
        <f t="shared" si="6"/>
        <v>0</v>
      </c>
      <c r="J53" s="395"/>
      <c r="K53" s="411"/>
      <c r="L53" s="410">
        <f t="shared" si="7"/>
        <v>0</v>
      </c>
    </row>
    <row r="54" spans="1:12" x14ac:dyDescent="0.2">
      <c r="A54" s="49">
        <v>44</v>
      </c>
      <c r="B54" s="48" t="s">
        <v>306</v>
      </c>
      <c r="C54" s="47" t="s">
        <v>305</v>
      </c>
      <c r="D54" s="397"/>
      <c r="E54" s="390"/>
      <c r="F54" s="409">
        <f t="shared" si="5"/>
        <v>0</v>
      </c>
      <c r="G54" s="396"/>
      <c r="H54" s="411"/>
      <c r="I54" s="412">
        <f t="shared" si="6"/>
        <v>0</v>
      </c>
      <c r="J54" s="395"/>
      <c r="K54" s="411"/>
      <c r="L54" s="410">
        <f t="shared" si="7"/>
        <v>0</v>
      </c>
    </row>
    <row r="55" spans="1:12" x14ac:dyDescent="0.2">
      <c r="A55" s="49">
        <v>45</v>
      </c>
      <c r="B55" s="48" t="s">
        <v>304</v>
      </c>
      <c r="C55" s="47" t="s">
        <v>303</v>
      </c>
      <c r="D55" s="397">
        <v>700</v>
      </c>
      <c r="E55" s="390"/>
      <c r="F55" s="409">
        <f t="shared" si="5"/>
        <v>700</v>
      </c>
      <c r="G55" s="396">
        <v>700</v>
      </c>
      <c r="H55" s="411"/>
      <c r="I55" s="412">
        <f t="shared" si="6"/>
        <v>700</v>
      </c>
      <c r="J55" s="395">
        <v>700</v>
      </c>
      <c r="K55" s="411"/>
      <c r="L55" s="410">
        <f t="shared" si="7"/>
        <v>700</v>
      </c>
    </row>
    <row r="56" spans="1:12" x14ac:dyDescent="0.2">
      <c r="A56" s="56">
        <v>46</v>
      </c>
      <c r="B56" s="55" t="s">
        <v>302</v>
      </c>
      <c r="C56" s="54" t="s">
        <v>301</v>
      </c>
      <c r="D56" s="405">
        <v>1000</v>
      </c>
      <c r="E56" s="405"/>
      <c r="F56" s="409">
        <f t="shared" si="5"/>
        <v>1000</v>
      </c>
      <c r="G56" s="408">
        <v>1000</v>
      </c>
      <c r="H56" s="405"/>
      <c r="I56" s="407">
        <f t="shared" si="6"/>
        <v>1000</v>
      </c>
      <c r="J56" s="406">
        <v>1000</v>
      </c>
      <c r="K56" s="405"/>
      <c r="L56" s="404">
        <f t="shared" si="7"/>
        <v>1000</v>
      </c>
    </row>
    <row r="57" spans="1:12" x14ac:dyDescent="0.2">
      <c r="A57" s="49">
        <v>47</v>
      </c>
      <c r="B57" s="48" t="s">
        <v>300</v>
      </c>
      <c r="C57" s="47" t="s">
        <v>299</v>
      </c>
      <c r="D57" s="397"/>
      <c r="E57" s="390"/>
      <c r="F57" s="409">
        <f t="shared" ref="F57:F88" si="8">D57+E57</f>
        <v>0</v>
      </c>
      <c r="G57" s="396"/>
      <c r="H57" s="411"/>
      <c r="I57" s="412">
        <f t="shared" ref="I57:I88" si="9">G57+H57</f>
        <v>0</v>
      </c>
      <c r="J57" s="395"/>
      <c r="K57" s="411"/>
      <c r="L57" s="410">
        <f t="shared" ref="L57:L88" si="10">J57+K57</f>
        <v>0</v>
      </c>
    </row>
    <row r="58" spans="1:12" x14ac:dyDescent="0.2">
      <c r="A58" s="49">
        <v>48</v>
      </c>
      <c r="B58" s="48" t="s">
        <v>298</v>
      </c>
      <c r="C58" s="47" t="s">
        <v>297</v>
      </c>
      <c r="D58" s="397"/>
      <c r="E58" s="390"/>
      <c r="F58" s="409">
        <f t="shared" si="8"/>
        <v>0</v>
      </c>
      <c r="G58" s="396"/>
      <c r="H58" s="411"/>
      <c r="I58" s="412">
        <f t="shared" si="9"/>
        <v>0</v>
      </c>
      <c r="J58" s="395"/>
      <c r="K58" s="411"/>
      <c r="L58" s="410">
        <f t="shared" si="10"/>
        <v>0</v>
      </c>
    </row>
    <row r="59" spans="1:12" x14ac:dyDescent="0.2">
      <c r="A59" s="49">
        <v>49</v>
      </c>
      <c r="B59" s="48" t="s">
        <v>296</v>
      </c>
      <c r="C59" s="47" t="s">
        <v>295</v>
      </c>
      <c r="D59" s="397"/>
      <c r="E59" s="390"/>
      <c r="F59" s="409">
        <f t="shared" si="8"/>
        <v>0</v>
      </c>
      <c r="G59" s="396"/>
      <c r="H59" s="411"/>
      <c r="I59" s="412">
        <f t="shared" si="9"/>
        <v>0</v>
      </c>
      <c r="J59" s="395"/>
      <c r="K59" s="411"/>
      <c r="L59" s="410">
        <f t="shared" si="10"/>
        <v>0</v>
      </c>
    </row>
    <row r="60" spans="1:12" x14ac:dyDescent="0.2">
      <c r="A60" s="49">
        <v>50</v>
      </c>
      <c r="B60" s="48" t="s">
        <v>294</v>
      </c>
      <c r="C60" s="47" t="s">
        <v>293</v>
      </c>
      <c r="D60" s="397"/>
      <c r="E60" s="390"/>
      <c r="F60" s="409">
        <f t="shared" si="8"/>
        <v>0</v>
      </c>
      <c r="G60" s="396"/>
      <c r="H60" s="411"/>
      <c r="I60" s="412">
        <f t="shared" si="9"/>
        <v>0</v>
      </c>
      <c r="J60" s="395"/>
      <c r="K60" s="411"/>
      <c r="L60" s="410">
        <f t="shared" si="10"/>
        <v>0</v>
      </c>
    </row>
    <row r="61" spans="1:12" x14ac:dyDescent="0.2">
      <c r="A61" s="49">
        <v>51</v>
      </c>
      <c r="B61" s="48" t="s">
        <v>292</v>
      </c>
      <c r="C61" s="47" t="s">
        <v>291</v>
      </c>
      <c r="D61" s="397"/>
      <c r="E61" s="390"/>
      <c r="F61" s="409">
        <f t="shared" si="8"/>
        <v>0</v>
      </c>
      <c r="G61" s="396"/>
      <c r="H61" s="411"/>
      <c r="I61" s="412">
        <f t="shared" si="9"/>
        <v>0</v>
      </c>
      <c r="J61" s="395"/>
      <c r="K61" s="411"/>
      <c r="L61" s="410">
        <f t="shared" si="10"/>
        <v>0</v>
      </c>
    </row>
    <row r="62" spans="1:12" x14ac:dyDescent="0.2">
      <c r="A62" s="49">
        <v>52</v>
      </c>
      <c r="B62" s="48" t="s">
        <v>290</v>
      </c>
      <c r="C62" s="47" t="s">
        <v>289</v>
      </c>
      <c r="D62" s="397"/>
      <c r="E62" s="390"/>
      <c r="F62" s="409">
        <f t="shared" si="8"/>
        <v>0</v>
      </c>
      <c r="G62" s="396"/>
      <c r="H62" s="411"/>
      <c r="I62" s="412">
        <f t="shared" si="9"/>
        <v>0</v>
      </c>
      <c r="J62" s="395"/>
      <c r="K62" s="411"/>
      <c r="L62" s="410">
        <f t="shared" si="10"/>
        <v>0</v>
      </c>
    </row>
    <row r="63" spans="1:12" x14ac:dyDescent="0.2">
      <c r="A63" s="49">
        <v>53</v>
      </c>
      <c r="B63" s="48" t="s">
        <v>288</v>
      </c>
      <c r="C63" s="47" t="s">
        <v>287</v>
      </c>
      <c r="D63" s="397"/>
      <c r="E63" s="390"/>
      <c r="F63" s="409">
        <f t="shared" si="8"/>
        <v>0</v>
      </c>
      <c r="G63" s="396"/>
      <c r="H63" s="411"/>
      <c r="I63" s="412">
        <f t="shared" si="9"/>
        <v>0</v>
      </c>
      <c r="J63" s="395"/>
      <c r="K63" s="411"/>
      <c r="L63" s="410">
        <f t="shared" si="10"/>
        <v>0</v>
      </c>
    </row>
    <row r="64" spans="1:12" x14ac:dyDescent="0.2">
      <c r="A64" s="49">
        <v>54</v>
      </c>
      <c r="B64" s="48" t="s">
        <v>286</v>
      </c>
      <c r="C64" s="47" t="s">
        <v>285</v>
      </c>
      <c r="D64" s="397"/>
      <c r="E64" s="390"/>
      <c r="F64" s="409">
        <f t="shared" si="8"/>
        <v>0</v>
      </c>
      <c r="G64" s="396"/>
      <c r="H64" s="411"/>
      <c r="I64" s="412">
        <f t="shared" si="9"/>
        <v>0</v>
      </c>
      <c r="J64" s="395"/>
      <c r="K64" s="411"/>
      <c r="L64" s="410">
        <f t="shared" si="10"/>
        <v>0</v>
      </c>
    </row>
    <row r="65" spans="1:12" x14ac:dyDescent="0.2">
      <c r="A65" s="49">
        <v>55</v>
      </c>
      <c r="B65" s="48" t="s">
        <v>284</v>
      </c>
      <c r="C65" s="47" t="s">
        <v>283</v>
      </c>
      <c r="D65" s="397"/>
      <c r="E65" s="390"/>
      <c r="F65" s="409">
        <f t="shared" si="8"/>
        <v>0</v>
      </c>
      <c r="G65" s="396"/>
      <c r="H65" s="411"/>
      <c r="I65" s="412">
        <f t="shared" si="9"/>
        <v>0</v>
      </c>
      <c r="J65" s="395"/>
      <c r="K65" s="411"/>
      <c r="L65" s="410">
        <f t="shared" si="10"/>
        <v>0</v>
      </c>
    </row>
    <row r="66" spans="1:12" x14ac:dyDescent="0.2">
      <c r="A66" s="49">
        <v>56</v>
      </c>
      <c r="B66" s="48" t="s">
        <v>282</v>
      </c>
      <c r="C66" s="47" t="s">
        <v>281</v>
      </c>
      <c r="D66" s="397"/>
      <c r="E66" s="390"/>
      <c r="F66" s="409">
        <f t="shared" si="8"/>
        <v>0</v>
      </c>
      <c r="G66" s="396"/>
      <c r="H66" s="411"/>
      <c r="I66" s="412">
        <f t="shared" si="9"/>
        <v>0</v>
      </c>
      <c r="J66" s="395"/>
      <c r="K66" s="411"/>
      <c r="L66" s="410">
        <f t="shared" si="10"/>
        <v>0</v>
      </c>
    </row>
    <row r="67" spans="1:12" x14ac:dyDescent="0.2">
      <c r="A67" s="49">
        <v>57</v>
      </c>
      <c r="B67" s="48" t="s">
        <v>280</v>
      </c>
      <c r="C67" s="47" t="s">
        <v>279</v>
      </c>
      <c r="D67" s="397"/>
      <c r="E67" s="390"/>
      <c r="F67" s="409">
        <f t="shared" si="8"/>
        <v>0</v>
      </c>
      <c r="G67" s="396"/>
      <c r="H67" s="411"/>
      <c r="I67" s="412">
        <f t="shared" si="9"/>
        <v>0</v>
      </c>
      <c r="J67" s="395"/>
      <c r="K67" s="411"/>
      <c r="L67" s="410">
        <f t="shared" si="10"/>
        <v>0</v>
      </c>
    </row>
    <row r="68" spans="1:12" x14ac:dyDescent="0.2">
      <c r="A68" s="49">
        <v>58</v>
      </c>
      <c r="B68" s="48" t="s">
        <v>278</v>
      </c>
      <c r="C68" s="47" t="s">
        <v>277</v>
      </c>
      <c r="D68" s="397"/>
      <c r="E68" s="390"/>
      <c r="F68" s="409">
        <f t="shared" si="8"/>
        <v>0</v>
      </c>
      <c r="G68" s="396"/>
      <c r="H68" s="411"/>
      <c r="I68" s="412">
        <f t="shared" si="9"/>
        <v>0</v>
      </c>
      <c r="J68" s="395"/>
      <c r="K68" s="411"/>
      <c r="L68" s="410">
        <f t="shared" si="10"/>
        <v>0</v>
      </c>
    </row>
    <row r="69" spans="1:12" x14ac:dyDescent="0.2">
      <c r="A69" s="56">
        <v>59</v>
      </c>
      <c r="B69" s="55" t="s">
        <v>276</v>
      </c>
      <c r="C69" s="54" t="s">
        <v>275</v>
      </c>
      <c r="D69" s="405"/>
      <c r="E69" s="405"/>
      <c r="F69" s="409">
        <f t="shared" si="8"/>
        <v>0</v>
      </c>
      <c r="G69" s="408"/>
      <c r="H69" s="405"/>
      <c r="I69" s="407">
        <f t="shared" si="9"/>
        <v>0</v>
      </c>
      <c r="J69" s="406"/>
      <c r="K69" s="405"/>
      <c r="L69" s="404">
        <f t="shared" si="10"/>
        <v>0</v>
      </c>
    </row>
    <row r="70" spans="1:12" x14ac:dyDescent="0.2">
      <c r="A70" s="49">
        <v>60</v>
      </c>
      <c r="B70" s="48" t="s">
        <v>274</v>
      </c>
      <c r="C70" s="47" t="s">
        <v>273</v>
      </c>
      <c r="D70" s="397"/>
      <c r="E70" s="390"/>
      <c r="F70" s="409">
        <f t="shared" si="8"/>
        <v>0</v>
      </c>
      <c r="G70" s="396"/>
      <c r="H70" s="411"/>
      <c r="I70" s="412">
        <f t="shared" si="9"/>
        <v>0</v>
      </c>
      <c r="J70" s="395"/>
      <c r="K70" s="411"/>
      <c r="L70" s="410">
        <f t="shared" si="10"/>
        <v>0</v>
      </c>
    </row>
    <row r="71" spans="1:12" x14ac:dyDescent="0.2">
      <c r="A71" s="49">
        <v>61</v>
      </c>
      <c r="B71" s="48" t="s">
        <v>272</v>
      </c>
      <c r="C71" s="47" t="s">
        <v>271</v>
      </c>
      <c r="D71" s="397"/>
      <c r="E71" s="390"/>
      <c r="F71" s="409">
        <f t="shared" si="8"/>
        <v>0</v>
      </c>
      <c r="G71" s="396"/>
      <c r="H71" s="411"/>
      <c r="I71" s="412">
        <f t="shared" si="9"/>
        <v>0</v>
      </c>
      <c r="J71" s="395"/>
      <c r="K71" s="411"/>
      <c r="L71" s="410">
        <f t="shared" si="10"/>
        <v>0</v>
      </c>
    </row>
    <row r="72" spans="1:12" x14ac:dyDescent="0.2">
      <c r="A72" s="49">
        <v>62</v>
      </c>
      <c r="B72" s="48" t="s">
        <v>270</v>
      </c>
      <c r="C72" s="47" t="s">
        <v>269</v>
      </c>
      <c r="D72" s="397"/>
      <c r="E72" s="390"/>
      <c r="F72" s="409">
        <f t="shared" si="8"/>
        <v>0</v>
      </c>
      <c r="G72" s="396"/>
      <c r="H72" s="411"/>
      <c r="I72" s="412">
        <f t="shared" si="9"/>
        <v>0</v>
      </c>
      <c r="J72" s="395"/>
      <c r="K72" s="411"/>
      <c r="L72" s="410">
        <f t="shared" si="10"/>
        <v>0</v>
      </c>
    </row>
    <row r="73" spans="1:12" x14ac:dyDescent="0.2">
      <c r="A73" s="49">
        <v>63</v>
      </c>
      <c r="B73" s="48" t="s">
        <v>268</v>
      </c>
      <c r="C73" s="47" t="s">
        <v>267</v>
      </c>
      <c r="D73" s="397"/>
      <c r="E73" s="390"/>
      <c r="F73" s="409">
        <f t="shared" si="8"/>
        <v>0</v>
      </c>
      <c r="G73" s="396"/>
      <c r="H73" s="411"/>
      <c r="I73" s="412">
        <f t="shared" si="9"/>
        <v>0</v>
      </c>
      <c r="J73" s="395"/>
      <c r="K73" s="411"/>
      <c r="L73" s="410">
        <f t="shared" si="10"/>
        <v>0</v>
      </c>
    </row>
    <row r="74" spans="1:12" x14ac:dyDescent="0.2">
      <c r="A74" s="49">
        <v>64</v>
      </c>
      <c r="B74" s="48" t="s">
        <v>266</v>
      </c>
      <c r="C74" s="47" t="s">
        <v>265</v>
      </c>
      <c r="D74" s="397"/>
      <c r="E74" s="390"/>
      <c r="F74" s="409">
        <f t="shared" si="8"/>
        <v>0</v>
      </c>
      <c r="G74" s="396"/>
      <c r="H74" s="411"/>
      <c r="I74" s="412">
        <f t="shared" si="9"/>
        <v>0</v>
      </c>
      <c r="J74" s="395"/>
      <c r="K74" s="411"/>
      <c r="L74" s="410">
        <f t="shared" si="10"/>
        <v>0</v>
      </c>
    </row>
    <row r="75" spans="1:12" x14ac:dyDescent="0.2">
      <c r="A75" s="49">
        <v>65</v>
      </c>
      <c r="B75" s="48" t="s">
        <v>264</v>
      </c>
      <c r="C75" s="47" t="s">
        <v>263</v>
      </c>
      <c r="D75" s="397"/>
      <c r="E75" s="390"/>
      <c r="F75" s="409">
        <f t="shared" si="8"/>
        <v>0</v>
      </c>
      <c r="G75" s="396"/>
      <c r="H75" s="411"/>
      <c r="I75" s="412">
        <f t="shared" si="9"/>
        <v>0</v>
      </c>
      <c r="J75" s="395"/>
      <c r="K75" s="411"/>
      <c r="L75" s="410">
        <f t="shared" si="10"/>
        <v>0</v>
      </c>
    </row>
    <row r="76" spans="1:12" x14ac:dyDescent="0.2">
      <c r="A76" s="49">
        <v>66</v>
      </c>
      <c r="B76" s="48" t="s">
        <v>262</v>
      </c>
      <c r="C76" s="47" t="s">
        <v>261</v>
      </c>
      <c r="D76" s="397"/>
      <c r="E76" s="390"/>
      <c r="F76" s="409">
        <f t="shared" si="8"/>
        <v>0</v>
      </c>
      <c r="G76" s="396"/>
      <c r="H76" s="411"/>
      <c r="I76" s="412">
        <f t="shared" si="9"/>
        <v>0</v>
      </c>
      <c r="J76" s="395"/>
      <c r="K76" s="411"/>
      <c r="L76" s="410">
        <f t="shared" si="10"/>
        <v>0</v>
      </c>
    </row>
    <row r="77" spans="1:12" x14ac:dyDescent="0.2">
      <c r="A77" s="49">
        <v>67</v>
      </c>
      <c r="B77" s="48" t="s">
        <v>260</v>
      </c>
      <c r="C77" s="47" t="s">
        <v>259</v>
      </c>
      <c r="D77" s="397"/>
      <c r="E77" s="390"/>
      <c r="F77" s="409">
        <f t="shared" si="8"/>
        <v>0</v>
      </c>
      <c r="G77" s="396"/>
      <c r="H77" s="411"/>
      <c r="I77" s="412">
        <f t="shared" si="9"/>
        <v>0</v>
      </c>
      <c r="J77" s="395"/>
      <c r="K77" s="411"/>
      <c r="L77" s="410">
        <f t="shared" si="10"/>
        <v>0</v>
      </c>
    </row>
    <row r="78" spans="1:12" x14ac:dyDescent="0.2">
      <c r="A78" s="56">
        <v>68</v>
      </c>
      <c r="B78" s="55" t="s">
        <v>258</v>
      </c>
      <c r="C78" s="54" t="s">
        <v>257</v>
      </c>
      <c r="D78" s="405"/>
      <c r="E78" s="405"/>
      <c r="F78" s="409">
        <f t="shared" si="8"/>
        <v>0</v>
      </c>
      <c r="G78" s="408"/>
      <c r="H78" s="405"/>
      <c r="I78" s="407">
        <f t="shared" si="9"/>
        <v>0</v>
      </c>
      <c r="J78" s="406"/>
      <c r="K78" s="405"/>
      <c r="L78" s="404">
        <f t="shared" si="10"/>
        <v>0</v>
      </c>
    </row>
    <row r="79" spans="1:12" x14ac:dyDescent="0.2">
      <c r="A79" s="49">
        <v>69</v>
      </c>
      <c r="B79" s="48" t="s">
        <v>256</v>
      </c>
      <c r="C79" s="47" t="s">
        <v>255</v>
      </c>
      <c r="D79" s="397"/>
      <c r="E79" s="390"/>
      <c r="F79" s="409">
        <f t="shared" si="8"/>
        <v>0</v>
      </c>
      <c r="G79" s="396"/>
      <c r="H79" s="411"/>
      <c r="I79" s="412">
        <f t="shared" si="9"/>
        <v>0</v>
      </c>
      <c r="J79" s="395"/>
      <c r="K79" s="411"/>
      <c r="L79" s="410">
        <f t="shared" si="10"/>
        <v>0</v>
      </c>
    </row>
    <row r="80" spans="1:12" x14ac:dyDescent="0.2">
      <c r="A80" s="49">
        <v>70</v>
      </c>
      <c r="B80" s="48" t="s">
        <v>254</v>
      </c>
      <c r="C80" s="47" t="s">
        <v>253</v>
      </c>
      <c r="D80" s="397"/>
      <c r="E80" s="390"/>
      <c r="F80" s="409">
        <f t="shared" si="8"/>
        <v>0</v>
      </c>
      <c r="G80" s="396"/>
      <c r="H80" s="411"/>
      <c r="I80" s="412">
        <f t="shared" si="9"/>
        <v>0</v>
      </c>
      <c r="J80" s="395"/>
      <c r="K80" s="411"/>
      <c r="L80" s="410">
        <f t="shared" si="10"/>
        <v>0</v>
      </c>
    </row>
    <row r="81" spans="1:12" x14ac:dyDescent="0.2">
      <c r="A81" s="49">
        <v>71</v>
      </c>
      <c r="B81" s="48" t="s">
        <v>252</v>
      </c>
      <c r="C81" s="47" t="s">
        <v>251</v>
      </c>
      <c r="D81" s="397"/>
      <c r="E81" s="390"/>
      <c r="F81" s="409">
        <f t="shared" si="8"/>
        <v>0</v>
      </c>
      <c r="G81" s="396"/>
      <c r="H81" s="411"/>
      <c r="I81" s="412">
        <f t="shared" si="9"/>
        <v>0</v>
      </c>
      <c r="J81" s="395"/>
      <c r="K81" s="411"/>
      <c r="L81" s="410">
        <f t="shared" si="10"/>
        <v>0</v>
      </c>
    </row>
    <row r="82" spans="1:12" x14ac:dyDescent="0.2">
      <c r="A82" s="56">
        <v>73</v>
      </c>
      <c r="B82" s="55" t="s">
        <v>250</v>
      </c>
      <c r="C82" s="54" t="s">
        <v>249</v>
      </c>
      <c r="D82" s="405"/>
      <c r="E82" s="405"/>
      <c r="F82" s="409">
        <f t="shared" si="8"/>
        <v>0</v>
      </c>
      <c r="G82" s="408"/>
      <c r="H82" s="405"/>
      <c r="I82" s="407">
        <f t="shared" si="9"/>
        <v>0</v>
      </c>
      <c r="J82" s="406"/>
      <c r="K82" s="405"/>
      <c r="L82" s="404">
        <f t="shared" si="10"/>
        <v>0</v>
      </c>
    </row>
    <row r="83" spans="1:12" x14ac:dyDescent="0.2">
      <c r="A83" s="49">
        <v>74</v>
      </c>
      <c r="B83" s="48" t="s">
        <v>248</v>
      </c>
      <c r="C83" s="47" t="s">
        <v>247</v>
      </c>
      <c r="D83" s="397"/>
      <c r="E83" s="390"/>
      <c r="F83" s="409">
        <f t="shared" si="8"/>
        <v>0</v>
      </c>
      <c r="G83" s="396"/>
      <c r="H83" s="411"/>
      <c r="I83" s="412">
        <f t="shared" si="9"/>
        <v>0</v>
      </c>
      <c r="J83" s="395"/>
      <c r="K83" s="411"/>
      <c r="L83" s="410">
        <f t="shared" si="10"/>
        <v>0</v>
      </c>
    </row>
    <row r="84" spans="1:12" x14ac:dyDescent="0.2">
      <c r="A84" s="49">
        <v>75</v>
      </c>
      <c r="B84" s="48" t="s">
        <v>246</v>
      </c>
      <c r="C84" s="47" t="s">
        <v>245</v>
      </c>
      <c r="D84" s="397"/>
      <c r="E84" s="390"/>
      <c r="F84" s="409">
        <f t="shared" si="8"/>
        <v>0</v>
      </c>
      <c r="G84" s="396"/>
      <c r="H84" s="411"/>
      <c r="I84" s="412">
        <f t="shared" si="9"/>
        <v>0</v>
      </c>
      <c r="J84" s="395"/>
      <c r="K84" s="411"/>
      <c r="L84" s="410">
        <f t="shared" si="10"/>
        <v>0</v>
      </c>
    </row>
    <row r="85" spans="1:12" x14ac:dyDescent="0.2">
      <c r="A85" s="49">
        <v>76</v>
      </c>
      <c r="B85" s="48" t="s">
        <v>244</v>
      </c>
      <c r="C85" s="47" t="s">
        <v>243</v>
      </c>
      <c r="D85" s="397"/>
      <c r="E85" s="390"/>
      <c r="F85" s="409">
        <f t="shared" si="8"/>
        <v>0</v>
      </c>
      <c r="G85" s="396"/>
      <c r="H85" s="411"/>
      <c r="I85" s="412">
        <f t="shared" si="9"/>
        <v>0</v>
      </c>
      <c r="J85" s="395"/>
      <c r="K85" s="411"/>
      <c r="L85" s="410">
        <f t="shared" si="10"/>
        <v>0</v>
      </c>
    </row>
    <row r="86" spans="1:12" x14ac:dyDescent="0.2">
      <c r="A86" s="49">
        <v>77</v>
      </c>
      <c r="B86" s="48" t="s">
        <v>242</v>
      </c>
      <c r="C86" s="47" t="s">
        <v>241</v>
      </c>
      <c r="D86" s="397"/>
      <c r="E86" s="390"/>
      <c r="F86" s="409">
        <f t="shared" si="8"/>
        <v>0</v>
      </c>
      <c r="G86" s="396"/>
      <c r="H86" s="411"/>
      <c r="I86" s="412">
        <f t="shared" si="9"/>
        <v>0</v>
      </c>
      <c r="J86" s="395"/>
      <c r="K86" s="411"/>
      <c r="L86" s="410">
        <f t="shared" si="10"/>
        <v>0</v>
      </c>
    </row>
    <row r="87" spans="1:12" x14ac:dyDescent="0.2">
      <c r="A87" s="56">
        <v>78</v>
      </c>
      <c r="B87" s="55" t="s">
        <v>240</v>
      </c>
      <c r="C87" s="54" t="s">
        <v>239</v>
      </c>
      <c r="D87" s="405"/>
      <c r="E87" s="405"/>
      <c r="F87" s="409">
        <f t="shared" si="8"/>
        <v>0</v>
      </c>
      <c r="G87" s="408"/>
      <c r="H87" s="405"/>
      <c r="I87" s="407">
        <f t="shared" si="9"/>
        <v>0</v>
      </c>
      <c r="J87" s="406"/>
      <c r="K87" s="405"/>
      <c r="L87" s="404">
        <f t="shared" si="10"/>
        <v>0</v>
      </c>
    </row>
    <row r="88" spans="1:12" x14ac:dyDescent="0.2">
      <c r="A88" s="49">
        <v>79</v>
      </c>
      <c r="B88" s="48" t="s">
        <v>238</v>
      </c>
      <c r="C88" s="47" t="s">
        <v>237</v>
      </c>
      <c r="D88" s="397"/>
      <c r="E88" s="390"/>
      <c r="F88" s="409">
        <f t="shared" si="8"/>
        <v>0</v>
      </c>
      <c r="G88" s="396"/>
      <c r="H88" s="411"/>
      <c r="I88" s="412">
        <f t="shared" si="9"/>
        <v>0</v>
      </c>
      <c r="J88" s="395"/>
      <c r="K88" s="411"/>
      <c r="L88" s="410">
        <f t="shared" si="10"/>
        <v>0</v>
      </c>
    </row>
    <row r="89" spans="1:12" x14ac:dyDescent="0.2">
      <c r="A89" s="49">
        <v>80</v>
      </c>
      <c r="B89" s="48" t="s">
        <v>236</v>
      </c>
      <c r="C89" s="47" t="s">
        <v>235</v>
      </c>
      <c r="D89" s="397"/>
      <c r="E89" s="390"/>
      <c r="F89" s="409">
        <f t="shared" ref="F89:F111" si="11">D89+E89</f>
        <v>0</v>
      </c>
      <c r="G89" s="396"/>
      <c r="H89" s="411"/>
      <c r="I89" s="412">
        <f t="shared" ref="I89:I111" si="12">G89+H89</f>
        <v>0</v>
      </c>
      <c r="J89" s="395"/>
      <c r="K89" s="411"/>
      <c r="L89" s="410">
        <f t="shared" ref="L89:L111" si="13">J89+K89</f>
        <v>0</v>
      </c>
    </row>
    <row r="90" spans="1:12" x14ac:dyDescent="0.2">
      <c r="A90" s="49">
        <v>81</v>
      </c>
      <c r="B90" s="48" t="s">
        <v>234</v>
      </c>
      <c r="C90" s="47" t="s">
        <v>233</v>
      </c>
      <c r="D90" s="397"/>
      <c r="E90" s="390"/>
      <c r="F90" s="409">
        <f t="shared" si="11"/>
        <v>0</v>
      </c>
      <c r="G90" s="396"/>
      <c r="H90" s="411"/>
      <c r="I90" s="412">
        <f t="shared" si="12"/>
        <v>0</v>
      </c>
      <c r="J90" s="395"/>
      <c r="K90" s="411"/>
      <c r="L90" s="410">
        <f t="shared" si="13"/>
        <v>0</v>
      </c>
    </row>
    <row r="91" spans="1:12" x14ac:dyDescent="0.2">
      <c r="A91" s="49">
        <v>82</v>
      </c>
      <c r="B91" s="48" t="s">
        <v>232</v>
      </c>
      <c r="C91" s="47" t="s">
        <v>231</v>
      </c>
      <c r="D91" s="397"/>
      <c r="E91" s="390"/>
      <c r="F91" s="409">
        <f t="shared" si="11"/>
        <v>0</v>
      </c>
      <c r="G91" s="396"/>
      <c r="H91" s="411"/>
      <c r="I91" s="412">
        <f t="shared" si="12"/>
        <v>0</v>
      </c>
      <c r="J91" s="395"/>
      <c r="K91" s="411"/>
      <c r="L91" s="410">
        <f t="shared" si="13"/>
        <v>0</v>
      </c>
    </row>
    <row r="92" spans="1:12" x14ac:dyDescent="0.2">
      <c r="A92" s="49">
        <v>83</v>
      </c>
      <c r="B92" s="48" t="s">
        <v>230</v>
      </c>
      <c r="C92" s="47" t="s">
        <v>229</v>
      </c>
      <c r="D92" s="397"/>
      <c r="E92" s="390"/>
      <c r="F92" s="409">
        <f t="shared" si="11"/>
        <v>0</v>
      </c>
      <c r="G92" s="396"/>
      <c r="H92" s="411"/>
      <c r="I92" s="412">
        <f t="shared" si="12"/>
        <v>0</v>
      </c>
      <c r="J92" s="395"/>
      <c r="K92" s="411"/>
      <c r="L92" s="410">
        <f t="shared" si="13"/>
        <v>0</v>
      </c>
    </row>
    <row r="93" spans="1:12" x14ac:dyDescent="0.2">
      <c r="A93" s="49">
        <v>84</v>
      </c>
      <c r="B93" s="48" t="s">
        <v>228</v>
      </c>
      <c r="C93" s="47" t="s">
        <v>227</v>
      </c>
      <c r="D93" s="397"/>
      <c r="E93" s="390"/>
      <c r="F93" s="409">
        <f t="shared" si="11"/>
        <v>0</v>
      </c>
      <c r="G93" s="396"/>
      <c r="H93" s="411"/>
      <c r="I93" s="412">
        <f t="shared" si="12"/>
        <v>0</v>
      </c>
      <c r="J93" s="395"/>
      <c r="K93" s="411"/>
      <c r="L93" s="410">
        <f t="shared" si="13"/>
        <v>0</v>
      </c>
    </row>
    <row r="94" spans="1:12" x14ac:dyDescent="0.2">
      <c r="A94" s="49">
        <v>85</v>
      </c>
      <c r="B94" s="48" t="s">
        <v>226</v>
      </c>
      <c r="C94" s="47" t="s">
        <v>225</v>
      </c>
      <c r="D94" s="397"/>
      <c r="E94" s="390"/>
      <c r="F94" s="409">
        <f t="shared" si="11"/>
        <v>0</v>
      </c>
      <c r="G94" s="396"/>
      <c r="H94" s="411"/>
      <c r="I94" s="412">
        <f t="shared" si="12"/>
        <v>0</v>
      </c>
      <c r="J94" s="395"/>
      <c r="K94" s="411"/>
      <c r="L94" s="410">
        <f t="shared" si="13"/>
        <v>0</v>
      </c>
    </row>
    <row r="95" spans="1:12" x14ac:dyDescent="0.2">
      <c r="A95" s="49">
        <v>86</v>
      </c>
      <c r="B95" s="48" t="s">
        <v>224</v>
      </c>
      <c r="C95" s="47" t="s">
        <v>223</v>
      </c>
      <c r="D95" s="397"/>
      <c r="E95" s="390"/>
      <c r="F95" s="409">
        <f t="shared" si="11"/>
        <v>0</v>
      </c>
      <c r="G95" s="396"/>
      <c r="H95" s="411"/>
      <c r="I95" s="412">
        <f t="shared" si="12"/>
        <v>0</v>
      </c>
      <c r="J95" s="395"/>
      <c r="K95" s="411"/>
      <c r="L95" s="410">
        <f t="shared" si="13"/>
        <v>0</v>
      </c>
    </row>
    <row r="96" spans="1:12" x14ac:dyDescent="0.2">
      <c r="A96" s="49">
        <v>87</v>
      </c>
      <c r="B96" s="48" t="s">
        <v>222</v>
      </c>
      <c r="C96" s="47" t="s">
        <v>221</v>
      </c>
      <c r="D96" s="397"/>
      <c r="E96" s="390"/>
      <c r="F96" s="409">
        <f t="shared" si="11"/>
        <v>0</v>
      </c>
      <c r="G96" s="396"/>
      <c r="H96" s="411"/>
      <c r="I96" s="412">
        <f t="shared" si="12"/>
        <v>0</v>
      </c>
      <c r="J96" s="395"/>
      <c r="K96" s="411"/>
      <c r="L96" s="410">
        <f t="shared" si="13"/>
        <v>0</v>
      </c>
    </row>
    <row r="97" spans="1:12" x14ac:dyDescent="0.2">
      <c r="A97" s="49">
        <v>88</v>
      </c>
      <c r="B97" s="48" t="s">
        <v>220</v>
      </c>
      <c r="C97" s="47" t="s">
        <v>219</v>
      </c>
      <c r="D97" s="397"/>
      <c r="E97" s="390"/>
      <c r="F97" s="409">
        <f t="shared" si="11"/>
        <v>0</v>
      </c>
      <c r="G97" s="396"/>
      <c r="H97" s="411"/>
      <c r="I97" s="412">
        <f t="shared" si="12"/>
        <v>0</v>
      </c>
      <c r="J97" s="395"/>
      <c r="K97" s="411"/>
      <c r="L97" s="410">
        <f t="shared" si="13"/>
        <v>0</v>
      </c>
    </row>
    <row r="98" spans="1:12" x14ac:dyDescent="0.2">
      <c r="A98" s="49">
        <v>89</v>
      </c>
      <c r="B98" s="48" t="s">
        <v>218</v>
      </c>
      <c r="C98" s="47" t="s">
        <v>217</v>
      </c>
      <c r="D98" s="397"/>
      <c r="E98" s="390"/>
      <c r="F98" s="409">
        <f t="shared" si="11"/>
        <v>0</v>
      </c>
      <c r="G98" s="396"/>
      <c r="H98" s="411"/>
      <c r="I98" s="412">
        <f t="shared" si="12"/>
        <v>0</v>
      </c>
      <c r="J98" s="395"/>
      <c r="K98" s="411"/>
      <c r="L98" s="410">
        <f t="shared" si="13"/>
        <v>0</v>
      </c>
    </row>
    <row r="99" spans="1:12" x14ac:dyDescent="0.2">
      <c r="A99" s="56">
        <v>90</v>
      </c>
      <c r="B99" s="55" t="s">
        <v>216</v>
      </c>
      <c r="C99" s="54" t="s">
        <v>215</v>
      </c>
      <c r="D99" s="405"/>
      <c r="E99" s="405"/>
      <c r="F99" s="409">
        <f t="shared" si="11"/>
        <v>0</v>
      </c>
      <c r="G99" s="408"/>
      <c r="H99" s="405"/>
      <c r="I99" s="407">
        <f t="shared" si="12"/>
        <v>0</v>
      </c>
      <c r="J99" s="406"/>
      <c r="K99" s="405"/>
      <c r="L99" s="404">
        <f t="shared" si="13"/>
        <v>0</v>
      </c>
    </row>
    <row r="100" spans="1:12" x14ac:dyDescent="0.2">
      <c r="A100" s="49">
        <v>91</v>
      </c>
      <c r="B100" s="48" t="s">
        <v>214</v>
      </c>
      <c r="C100" s="47" t="s">
        <v>213</v>
      </c>
      <c r="D100" s="397"/>
      <c r="E100" s="390"/>
      <c r="F100" s="409">
        <f t="shared" si="11"/>
        <v>0</v>
      </c>
      <c r="G100" s="396"/>
      <c r="H100" s="411"/>
      <c r="I100" s="412">
        <f t="shared" si="12"/>
        <v>0</v>
      </c>
      <c r="J100" s="395"/>
      <c r="K100" s="411"/>
      <c r="L100" s="410">
        <f t="shared" si="13"/>
        <v>0</v>
      </c>
    </row>
    <row r="101" spans="1:12" x14ac:dyDescent="0.2">
      <c r="A101" s="49">
        <v>92</v>
      </c>
      <c r="B101" s="48" t="s">
        <v>212</v>
      </c>
      <c r="C101" s="47" t="s">
        <v>211</v>
      </c>
      <c r="D101" s="397"/>
      <c r="E101" s="390"/>
      <c r="F101" s="409">
        <f t="shared" si="11"/>
        <v>0</v>
      </c>
      <c r="G101" s="396"/>
      <c r="H101" s="411"/>
      <c r="I101" s="412">
        <f t="shared" si="12"/>
        <v>0</v>
      </c>
      <c r="J101" s="395"/>
      <c r="K101" s="411"/>
      <c r="L101" s="410">
        <f t="shared" si="13"/>
        <v>0</v>
      </c>
    </row>
    <row r="102" spans="1:12" x14ac:dyDescent="0.2">
      <c r="A102" s="49">
        <v>93</v>
      </c>
      <c r="B102" s="48" t="s">
        <v>210</v>
      </c>
      <c r="C102" s="47" t="s">
        <v>209</v>
      </c>
      <c r="D102" s="397"/>
      <c r="E102" s="390"/>
      <c r="F102" s="409">
        <f t="shared" si="11"/>
        <v>0</v>
      </c>
      <c r="G102" s="396"/>
      <c r="H102" s="411"/>
      <c r="I102" s="412">
        <f t="shared" si="12"/>
        <v>0</v>
      </c>
      <c r="J102" s="395"/>
      <c r="K102" s="411"/>
      <c r="L102" s="410">
        <f t="shared" si="13"/>
        <v>0</v>
      </c>
    </row>
    <row r="103" spans="1:12" x14ac:dyDescent="0.2">
      <c r="A103" s="49">
        <v>94</v>
      </c>
      <c r="B103" s="48" t="s">
        <v>208</v>
      </c>
      <c r="C103" s="47" t="s">
        <v>207</v>
      </c>
      <c r="D103" s="397"/>
      <c r="E103" s="390"/>
      <c r="F103" s="409">
        <f t="shared" si="11"/>
        <v>0</v>
      </c>
      <c r="G103" s="396"/>
      <c r="H103" s="411"/>
      <c r="I103" s="412">
        <f t="shared" si="12"/>
        <v>0</v>
      </c>
      <c r="J103" s="395"/>
      <c r="K103" s="411"/>
      <c r="L103" s="410">
        <f t="shared" si="13"/>
        <v>0</v>
      </c>
    </row>
    <row r="104" spans="1:12" x14ac:dyDescent="0.2">
      <c r="A104" s="56">
        <v>95</v>
      </c>
      <c r="B104" s="55" t="s">
        <v>206</v>
      </c>
      <c r="C104" s="54" t="s">
        <v>205</v>
      </c>
      <c r="D104" s="405"/>
      <c r="E104" s="405"/>
      <c r="F104" s="409">
        <f t="shared" si="11"/>
        <v>0</v>
      </c>
      <c r="G104" s="408"/>
      <c r="H104" s="405"/>
      <c r="I104" s="407">
        <f t="shared" si="12"/>
        <v>0</v>
      </c>
      <c r="J104" s="406"/>
      <c r="K104" s="405"/>
      <c r="L104" s="404">
        <f t="shared" si="13"/>
        <v>0</v>
      </c>
    </row>
    <row r="105" spans="1:12" x14ac:dyDescent="0.2">
      <c r="A105" s="49">
        <v>96</v>
      </c>
      <c r="B105" s="48" t="s">
        <v>204</v>
      </c>
      <c r="C105" s="47" t="s">
        <v>203</v>
      </c>
      <c r="D105" s="397"/>
      <c r="E105" s="390"/>
      <c r="F105" s="409">
        <f t="shared" si="11"/>
        <v>0</v>
      </c>
      <c r="G105" s="396"/>
      <c r="H105" s="411"/>
      <c r="I105" s="412">
        <f t="shared" si="12"/>
        <v>0</v>
      </c>
      <c r="J105" s="395"/>
      <c r="K105" s="411"/>
      <c r="L105" s="410">
        <f t="shared" si="13"/>
        <v>0</v>
      </c>
    </row>
    <row r="106" spans="1:12" x14ac:dyDescent="0.2">
      <c r="A106" s="49">
        <v>97</v>
      </c>
      <c r="B106" s="48" t="s">
        <v>202</v>
      </c>
      <c r="C106" s="47" t="s">
        <v>201</v>
      </c>
      <c r="D106" s="397">
        <v>350</v>
      </c>
      <c r="E106" s="390"/>
      <c r="F106" s="409">
        <f t="shared" si="11"/>
        <v>350</v>
      </c>
      <c r="G106" s="396">
        <v>350</v>
      </c>
      <c r="H106" s="411"/>
      <c r="I106" s="412">
        <f t="shared" si="12"/>
        <v>350</v>
      </c>
      <c r="J106" s="395">
        <v>350</v>
      </c>
      <c r="K106" s="411"/>
      <c r="L106" s="410">
        <f t="shared" si="13"/>
        <v>350</v>
      </c>
    </row>
    <row r="107" spans="1:12" x14ac:dyDescent="0.2">
      <c r="A107" s="56">
        <v>98</v>
      </c>
      <c r="B107" s="55" t="s">
        <v>200</v>
      </c>
      <c r="C107" s="54" t="s">
        <v>199</v>
      </c>
      <c r="D107" s="405">
        <v>600</v>
      </c>
      <c r="E107" s="405"/>
      <c r="F107" s="409">
        <f t="shared" si="11"/>
        <v>600</v>
      </c>
      <c r="G107" s="408">
        <v>600</v>
      </c>
      <c r="H107" s="405"/>
      <c r="I107" s="407">
        <f t="shared" si="12"/>
        <v>600</v>
      </c>
      <c r="J107" s="406">
        <v>600</v>
      </c>
      <c r="K107" s="405"/>
      <c r="L107" s="404">
        <f t="shared" si="13"/>
        <v>600</v>
      </c>
    </row>
    <row r="108" spans="1:12" x14ac:dyDescent="0.2">
      <c r="A108" s="49">
        <v>99</v>
      </c>
      <c r="B108" s="48" t="s">
        <v>198</v>
      </c>
      <c r="C108" s="47" t="s">
        <v>197</v>
      </c>
      <c r="D108" s="397"/>
      <c r="E108" s="390"/>
      <c r="F108" s="409">
        <f t="shared" si="11"/>
        <v>0</v>
      </c>
      <c r="G108" s="396"/>
      <c r="H108" s="411"/>
      <c r="I108" s="412">
        <f t="shared" si="12"/>
        <v>0</v>
      </c>
      <c r="J108" s="395"/>
      <c r="K108" s="411"/>
      <c r="L108" s="410">
        <f t="shared" si="13"/>
        <v>0</v>
      </c>
    </row>
    <row r="109" spans="1:12" x14ac:dyDescent="0.2">
      <c r="A109" s="49">
        <v>100</v>
      </c>
      <c r="B109" s="48" t="s">
        <v>196</v>
      </c>
      <c r="C109" s="47" t="s">
        <v>195</v>
      </c>
      <c r="D109" s="397"/>
      <c r="E109" s="390"/>
      <c r="F109" s="409">
        <f t="shared" si="11"/>
        <v>0</v>
      </c>
      <c r="G109" s="396"/>
      <c r="H109" s="411"/>
      <c r="I109" s="412">
        <f t="shared" si="12"/>
        <v>0</v>
      </c>
      <c r="J109" s="395"/>
      <c r="K109" s="411"/>
      <c r="L109" s="410">
        <f t="shared" si="13"/>
        <v>0</v>
      </c>
    </row>
    <row r="110" spans="1:12" x14ac:dyDescent="0.2">
      <c r="A110" s="49">
        <v>101</v>
      </c>
      <c r="B110" s="48" t="s">
        <v>194</v>
      </c>
      <c r="C110" s="47" t="s">
        <v>68</v>
      </c>
      <c r="D110" s="397"/>
      <c r="E110" s="390"/>
      <c r="F110" s="409">
        <f t="shared" si="11"/>
        <v>0</v>
      </c>
      <c r="G110" s="396"/>
      <c r="H110" s="411"/>
      <c r="I110" s="412">
        <f t="shared" si="12"/>
        <v>0</v>
      </c>
      <c r="J110" s="395"/>
      <c r="K110" s="411"/>
      <c r="L110" s="410">
        <f t="shared" si="13"/>
        <v>0</v>
      </c>
    </row>
    <row r="111" spans="1:12" ht="12.75" customHeight="1" x14ac:dyDescent="0.2">
      <c r="A111" s="56">
        <v>102</v>
      </c>
      <c r="B111" s="55" t="s">
        <v>193</v>
      </c>
      <c r="C111" s="54" t="s">
        <v>192</v>
      </c>
      <c r="D111" s="405"/>
      <c r="E111" s="405"/>
      <c r="F111" s="409">
        <f t="shared" si="11"/>
        <v>0</v>
      </c>
      <c r="G111" s="408"/>
      <c r="H111" s="405"/>
      <c r="I111" s="407">
        <f t="shared" si="12"/>
        <v>0</v>
      </c>
      <c r="J111" s="406"/>
      <c r="K111" s="405"/>
      <c r="L111" s="404">
        <f t="shared" si="13"/>
        <v>0</v>
      </c>
    </row>
    <row r="112" spans="1:12" ht="18" customHeight="1" x14ac:dyDescent="0.2">
      <c r="A112" s="53"/>
      <c r="B112" s="52">
        <v>132</v>
      </c>
      <c r="C112" s="51" t="s">
        <v>5</v>
      </c>
      <c r="D112" s="399">
        <f t="shared" ref="D112:L112" si="14">SUM(D113:D118)</f>
        <v>0</v>
      </c>
      <c r="E112" s="399">
        <f t="shared" si="14"/>
        <v>0</v>
      </c>
      <c r="F112" s="403">
        <f t="shared" si="14"/>
        <v>0</v>
      </c>
      <c r="G112" s="402">
        <f t="shared" si="14"/>
        <v>0</v>
      </c>
      <c r="H112" s="399">
        <f t="shared" si="14"/>
        <v>0</v>
      </c>
      <c r="I112" s="401">
        <f t="shared" si="14"/>
        <v>0</v>
      </c>
      <c r="J112" s="400">
        <f t="shared" si="14"/>
        <v>0</v>
      </c>
      <c r="K112" s="399">
        <f t="shared" si="14"/>
        <v>0</v>
      </c>
      <c r="L112" s="398">
        <f t="shared" si="14"/>
        <v>0</v>
      </c>
    </row>
    <row r="113" spans="1:12" x14ac:dyDescent="0.2">
      <c r="A113" s="49">
        <v>103</v>
      </c>
      <c r="B113" s="48" t="s">
        <v>191</v>
      </c>
      <c r="C113" s="47" t="s">
        <v>190</v>
      </c>
      <c r="D113" s="397"/>
      <c r="E113" s="390"/>
      <c r="F113" s="394">
        <f t="shared" ref="F113:F118" si="15">D113+E113</f>
        <v>0</v>
      </c>
      <c r="G113" s="396"/>
      <c r="H113" s="390"/>
      <c r="I113" s="392">
        <f t="shared" ref="I113:I118" si="16">G113+H113</f>
        <v>0</v>
      </c>
      <c r="J113" s="395"/>
      <c r="K113" s="390"/>
      <c r="L113" s="389">
        <f t="shared" ref="L113:L118" si="17">J113+K113</f>
        <v>0</v>
      </c>
    </row>
    <row r="114" spans="1:12" x14ac:dyDescent="0.2">
      <c r="A114" s="49">
        <v>104</v>
      </c>
      <c r="B114" s="48" t="s">
        <v>189</v>
      </c>
      <c r="C114" s="47" t="s">
        <v>188</v>
      </c>
      <c r="D114" s="397"/>
      <c r="E114" s="390"/>
      <c r="F114" s="394">
        <f t="shared" si="15"/>
        <v>0</v>
      </c>
      <c r="G114" s="396"/>
      <c r="H114" s="390"/>
      <c r="I114" s="392">
        <f t="shared" si="16"/>
        <v>0</v>
      </c>
      <c r="J114" s="395"/>
      <c r="K114" s="390"/>
      <c r="L114" s="389">
        <f t="shared" si="17"/>
        <v>0</v>
      </c>
    </row>
    <row r="115" spans="1:12" x14ac:dyDescent="0.2">
      <c r="A115" s="49">
        <v>105</v>
      </c>
      <c r="B115" s="48" t="s">
        <v>187</v>
      </c>
      <c r="C115" s="47" t="s">
        <v>186</v>
      </c>
      <c r="D115" s="397"/>
      <c r="E115" s="390"/>
      <c r="F115" s="394">
        <f t="shared" si="15"/>
        <v>0</v>
      </c>
      <c r="G115" s="396"/>
      <c r="H115" s="390"/>
      <c r="I115" s="392">
        <f t="shared" si="16"/>
        <v>0</v>
      </c>
      <c r="J115" s="395"/>
      <c r="K115" s="390"/>
      <c r="L115" s="389">
        <f t="shared" si="17"/>
        <v>0</v>
      </c>
    </row>
    <row r="116" spans="1:12" x14ac:dyDescent="0.2">
      <c r="A116" s="49">
        <v>106</v>
      </c>
      <c r="B116" s="48" t="s">
        <v>185</v>
      </c>
      <c r="C116" s="47" t="s">
        <v>184</v>
      </c>
      <c r="D116" s="397"/>
      <c r="E116" s="390"/>
      <c r="F116" s="394">
        <f t="shared" si="15"/>
        <v>0</v>
      </c>
      <c r="G116" s="396"/>
      <c r="H116" s="390"/>
      <c r="I116" s="392">
        <f t="shared" si="16"/>
        <v>0</v>
      </c>
      <c r="J116" s="395"/>
      <c r="K116" s="390"/>
      <c r="L116" s="389">
        <f t="shared" si="17"/>
        <v>0</v>
      </c>
    </row>
    <row r="117" spans="1:12" x14ac:dyDescent="0.2">
      <c r="A117" s="49">
        <v>107</v>
      </c>
      <c r="B117" s="48" t="s">
        <v>183</v>
      </c>
      <c r="C117" s="47" t="s">
        <v>182</v>
      </c>
      <c r="D117" s="397"/>
      <c r="E117" s="390"/>
      <c r="F117" s="394">
        <f t="shared" si="15"/>
        <v>0</v>
      </c>
      <c r="G117" s="396"/>
      <c r="H117" s="390"/>
      <c r="I117" s="392">
        <f t="shared" si="16"/>
        <v>0</v>
      </c>
      <c r="J117" s="395"/>
      <c r="K117" s="390"/>
      <c r="L117" s="389">
        <f t="shared" si="17"/>
        <v>0</v>
      </c>
    </row>
    <row r="118" spans="1:12" ht="15" customHeight="1" x14ac:dyDescent="0.2">
      <c r="A118" s="49">
        <v>108</v>
      </c>
      <c r="B118" s="48" t="s">
        <v>181</v>
      </c>
      <c r="C118" s="47" t="s">
        <v>169</v>
      </c>
      <c r="D118" s="397"/>
      <c r="E118" s="390"/>
      <c r="F118" s="394">
        <f t="shared" si="15"/>
        <v>0</v>
      </c>
      <c r="G118" s="396"/>
      <c r="H118" s="390"/>
      <c r="I118" s="392">
        <f t="shared" si="16"/>
        <v>0</v>
      </c>
      <c r="J118" s="395"/>
      <c r="K118" s="390"/>
      <c r="L118" s="389">
        <f t="shared" si="17"/>
        <v>0</v>
      </c>
    </row>
    <row r="119" spans="1:12" ht="18" customHeight="1" x14ac:dyDescent="0.2">
      <c r="A119" s="53"/>
      <c r="B119" s="52">
        <v>200</v>
      </c>
      <c r="C119" s="51" t="s">
        <v>6</v>
      </c>
      <c r="D119" s="399">
        <f t="shared" ref="D119:L119" si="18">SUM(D120:D131)</f>
        <v>0</v>
      </c>
      <c r="E119" s="399">
        <f t="shared" si="18"/>
        <v>5000</v>
      </c>
      <c r="F119" s="403">
        <f t="shared" si="18"/>
        <v>5000</v>
      </c>
      <c r="G119" s="402">
        <f t="shared" si="18"/>
        <v>0</v>
      </c>
      <c r="H119" s="399">
        <f t="shared" si="18"/>
        <v>0</v>
      </c>
      <c r="I119" s="401">
        <f t="shared" si="18"/>
        <v>0</v>
      </c>
      <c r="J119" s="400">
        <f t="shared" si="18"/>
        <v>0</v>
      </c>
      <c r="K119" s="399">
        <f t="shared" si="18"/>
        <v>0</v>
      </c>
      <c r="L119" s="398">
        <f t="shared" si="18"/>
        <v>0</v>
      </c>
    </row>
    <row r="120" spans="1:12" x14ac:dyDescent="0.2">
      <c r="A120" s="49">
        <v>109</v>
      </c>
      <c r="B120" s="48" t="s">
        <v>180</v>
      </c>
      <c r="C120" s="47" t="s">
        <v>179</v>
      </c>
      <c r="D120" s="397"/>
      <c r="E120" s="390"/>
      <c r="F120" s="394">
        <f t="shared" ref="F120:F131" si="19">D120+E120</f>
        <v>0</v>
      </c>
      <c r="G120" s="396"/>
      <c r="H120" s="390"/>
      <c r="I120" s="392">
        <f t="shared" ref="I120:I131" si="20">G120+H120</f>
        <v>0</v>
      </c>
      <c r="J120" s="395"/>
      <c r="K120" s="390"/>
      <c r="L120" s="389">
        <f t="shared" ref="L120:L131" si="21">J120+K120</f>
        <v>0</v>
      </c>
    </row>
    <row r="121" spans="1:12" x14ac:dyDescent="0.2">
      <c r="A121" s="49">
        <v>110</v>
      </c>
      <c r="B121" s="48" t="s">
        <v>178</v>
      </c>
      <c r="C121" s="47" t="s">
        <v>177</v>
      </c>
      <c r="D121" s="397"/>
      <c r="E121" s="390"/>
      <c r="F121" s="394">
        <f t="shared" si="19"/>
        <v>0</v>
      </c>
      <c r="G121" s="396"/>
      <c r="H121" s="390"/>
      <c r="I121" s="392">
        <f t="shared" si="20"/>
        <v>0</v>
      </c>
      <c r="J121" s="395"/>
      <c r="K121" s="390"/>
      <c r="L121" s="389">
        <f t="shared" si="21"/>
        <v>0</v>
      </c>
    </row>
    <row r="122" spans="1:12" x14ac:dyDescent="0.2">
      <c r="A122" s="49">
        <v>111</v>
      </c>
      <c r="B122" s="48" t="s">
        <v>176</v>
      </c>
      <c r="C122" s="47" t="s">
        <v>175</v>
      </c>
      <c r="D122" s="397"/>
      <c r="E122" s="390"/>
      <c r="F122" s="394">
        <f t="shared" si="19"/>
        <v>0</v>
      </c>
      <c r="G122" s="396"/>
      <c r="H122" s="390"/>
      <c r="I122" s="392">
        <f t="shared" si="20"/>
        <v>0</v>
      </c>
      <c r="J122" s="395"/>
      <c r="K122" s="390"/>
      <c r="L122" s="389">
        <f t="shared" si="21"/>
        <v>0</v>
      </c>
    </row>
    <row r="123" spans="1:12" x14ac:dyDescent="0.2">
      <c r="A123" s="49">
        <v>112</v>
      </c>
      <c r="B123" s="48" t="s">
        <v>174</v>
      </c>
      <c r="C123" s="50" t="s">
        <v>173</v>
      </c>
      <c r="D123" s="397"/>
      <c r="E123" s="390">
        <v>5000</v>
      </c>
      <c r="F123" s="394">
        <f t="shared" si="19"/>
        <v>5000</v>
      </c>
      <c r="G123" s="396"/>
      <c r="H123" s="390"/>
      <c r="I123" s="392">
        <f t="shared" si="20"/>
        <v>0</v>
      </c>
      <c r="J123" s="395"/>
      <c r="K123" s="390"/>
      <c r="L123" s="389">
        <f t="shared" si="21"/>
        <v>0</v>
      </c>
    </row>
    <row r="124" spans="1:12" x14ac:dyDescent="0.2">
      <c r="A124" s="49">
        <v>113</v>
      </c>
      <c r="B124" s="48" t="s">
        <v>172</v>
      </c>
      <c r="C124" s="47" t="s">
        <v>171</v>
      </c>
      <c r="D124" s="397"/>
      <c r="E124" s="390"/>
      <c r="F124" s="394">
        <f t="shared" si="19"/>
        <v>0</v>
      </c>
      <c r="G124" s="396"/>
      <c r="H124" s="390"/>
      <c r="I124" s="392">
        <f t="shared" si="20"/>
        <v>0</v>
      </c>
      <c r="J124" s="395"/>
      <c r="K124" s="390"/>
      <c r="L124" s="389">
        <f t="shared" si="21"/>
        <v>0</v>
      </c>
    </row>
    <row r="125" spans="1:12" x14ac:dyDescent="0.2">
      <c r="A125" s="49">
        <v>114</v>
      </c>
      <c r="B125" s="48" t="s">
        <v>170</v>
      </c>
      <c r="C125" s="47" t="s">
        <v>169</v>
      </c>
      <c r="D125" s="397"/>
      <c r="E125" s="390"/>
      <c r="F125" s="394">
        <f t="shared" si="19"/>
        <v>0</v>
      </c>
      <c r="G125" s="396"/>
      <c r="H125" s="390"/>
      <c r="I125" s="392">
        <f t="shared" si="20"/>
        <v>0</v>
      </c>
      <c r="J125" s="395"/>
      <c r="K125" s="390"/>
      <c r="L125" s="389">
        <f t="shared" si="21"/>
        <v>0</v>
      </c>
    </row>
    <row r="126" spans="1:12" x14ac:dyDescent="0.2">
      <c r="A126" s="49">
        <v>115</v>
      </c>
      <c r="B126" s="48" t="s">
        <v>168</v>
      </c>
      <c r="C126" s="47" t="s">
        <v>167</v>
      </c>
      <c r="D126" s="397"/>
      <c r="E126" s="390"/>
      <c r="F126" s="394">
        <f t="shared" si="19"/>
        <v>0</v>
      </c>
      <c r="G126" s="396"/>
      <c r="H126" s="390"/>
      <c r="I126" s="392">
        <f t="shared" si="20"/>
        <v>0</v>
      </c>
      <c r="J126" s="395"/>
      <c r="K126" s="390"/>
      <c r="L126" s="389">
        <f t="shared" si="21"/>
        <v>0</v>
      </c>
    </row>
    <row r="127" spans="1:12" x14ac:dyDescent="0.2">
      <c r="A127" s="49">
        <v>116</v>
      </c>
      <c r="B127" s="48" t="s">
        <v>166</v>
      </c>
      <c r="C127" s="47" t="s">
        <v>165</v>
      </c>
      <c r="D127" s="397"/>
      <c r="E127" s="390"/>
      <c r="F127" s="394">
        <f t="shared" si="19"/>
        <v>0</v>
      </c>
      <c r="G127" s="396"/>
      <c r="H127" s="390"/>
      <c r="I127" s="392">
        <f t="shared" si="20"/>
        <v>0</v>
      </c>
      <c r="J127" s="395"/>
      <c r="K127" s="390"/>
      <c r="L127" s="389">
        <f t="shared" si="21"/>
        <v>0</v>
      </c>
    </row>
    <row r="128" spans="1:12" x14ac:dyDescent="0.2">
      <c r="A128" s="49">
        <v>117</v>
      </c>
      <c r="B128" s="48" t="s">
        <v>164</v>
      </c>
      <c r="C128" s="47" t="s">
        <v>163</v>
      </c>
      <c r="D128" s="397"/>
      <c r="E128" s="390"/>
      <c r="F128" s="394">
        <f t="shared" si="19"/>
        <v>0</v>
      </c>
      <c r="G128" s="396"/>
      <c r="H128" s="390"/>
      <c r="I128" s="392">
        <f t="shared" si="20"/>
        <v>0</v>
      </c>
      <c r="J128" s="395"/>
      <c r="K128" s="390"/>
      <c r="L128" s="389">
        <f t="shared" si="21"/>
        <v>0</v>
      </c>
    </row>
    <row r="129" spans="1:12" x14ac:dyDescent="0.2">
      <c r="A129" s="49">
        <v>118</v>
      </c>
      <c r="B129" s="48" t="s">
        <v>162</v>
      </c>
      <c r="C129" s="47" t="s">
        <v>161</v>
      </c>
      <c r="D129" s="397"/>
      <c r="E129" s="390"/>
      <c r="F129" s="394">
        <f t="shared" si="19"/>
        <v>0</v>
      </c>
      <c r="G129" s="396"/>
      <c r="H129" s="390"/>
      <c r="I129" s="392">
        <f t="shared" si="20"/>
        <v>0</v>
      </c>
      <c r="J129" s="395"/>
      <c r="K129" s="390"/>
      <c r="L129" s="389">
        <f t="shared" si="21"/>
        <v>0</v>
      </c>
    </row>
    <row r="130" spans="1:12" x14ac:dyDescent="0.2">
      <c r="A130" s="49">
        <v>119</v>
      </c>
      <c r="B130" s="48" t="s">
        <v>160</v>
      </c>
      <c r="C130" s="47" t="s">
        <v>159</v>
      </c>
      <c r="D130" s="397"/>
      <c r="E130" s="390"/>
      <c r="F130" s="394">
        <f t="shared" si="19"/>
        <v>0</v>
      </c>
      <c r="G130" s="396"/>
      <c r="H130" s="390"/>
      <c r="I130" s="392">
        <f t="shared" si="20"/>
        <v>0</v>
      </c>
      <c r="J130" s="395"/>
      <c r="K130" s="390"/>
      <c r="L130" s="389">
        <f t="shared" si="21"/>
        <v>0</v>
      </c>
    </row>
    <row r="131" spans="1:12" ht="15" customHeight="1" x14ac:dyDescent="0.2">
      <c r="A131" s="49">
        <v>120</v>
      </c>
      <c r="B131" s="48" t="s">
        <v>158</v>
      </c>
      <c r="C131" s="47" t="s">
        <v>157</v>
      </c>
      <c r="D131" s="397"/>
      <c r="E131" s="390"/>
      <c r="F131" s="394">
        <f t="shared" si="19"/>
        <v>0</v>
      </c>
      <c r="G131" s="396"/>
      <c r="H131" s="390"/>
      <c r="I131" s="392">
        <f t="shared" si="20"/>
        <v>0</v>
      </c>
      <c r="J131" s="395"/>
      <c r="K131" s="390"/>
      <c r="L131" s="389">
        <f t="shared" si="21"/>
        <v>0</v>
      </c>
    </row>
    <row r="132" spans="1:12" ht="18" customHeight="1" x14ac:dyDescent="0.2">
      <c r="A132" s="53"/>
      <c r="B132" s="52">
        <v>300</v>
      </c>
      <c r="C132" s="51" t="s">
        <v>156</v>
      </c>
      <c r="D132" s="399">
        <f t="shared" ref="D132:L132" si="22">SUM(D133:D176)</f>
        <v>20000</v>
      </c>
      <c r="E132" s="399">
        <f t="shared" si="22"/>
        <v>0</v>
      </c>
      <c r="F132" s="403">
        <f t="shared" si="22"/>
        <v>20000</v>
      </c>
      <c r="G132" s="402">
        <f t="shared" si="22"/>
        <v>20000</v>
      </c>
      <c r="H132" s="399">
        <f t="shared" si="22"/>
        <v>0</v>
      </c>
      <c r="I132" s="401">
        <f t="shared" si="22"/>
        <v>20000</v>
      </c>
      <c r="J132" s="400">
        <f t="shared" si="22"/>
        <v>20000</v>
      </c>
      <c r="K132" s="399">
        <f t="shared" si="22"/>
        <v>0</v>
      </c>
      <c r="L132" s="398">
        <f t="shared" si="22"/>
        <v>20000</v>
      </c>
    </row>
    <row r="133" spans="1:12" x14ac:dyDescent="0.2">
      <c r="A133" s="49">
        <v>121</v>
      </c>
      <c r="B133" s="48" t="s">
        <v>155</v>
      </c>
      <c r="C133" s="47" t="s">
        <v>154</v>
      </c>
      <c r="D133" s="397"/>
      <c r="E133" s="390"/>
      <c r="F133" s="394">
        <f t="shared" ref="F133:F176" si="23">D133+E133</f>
        <v>0</v>
      </c>
      <c r="G133" s="396"/>
      <c r="H133" s="390"/>
      <c r="I133" s="392">
        <f t="shared" ref="I133:I176" si="24">G133+H133</f>
        <v>0</v>
      </c>
      <c r="J133" s="395"/>
      <c r="K133" s="390"/>
      <c r="L133" s="389">
        <f t="shared" ref="L133:L176" si="25">J133+K133</f>
        <v>0</v>
      </c>
    </row>
    <row r="134" spans="1:12" x14ac:dyDescent="0.2">
      <c r="A134" s="49">
        <v>122</v>
      </c>
      <c r="B134" s="48" t="s">
        <v>153</v>
      </c>
      <c r="C134" s="47" t="s">
        <v>152</v>
      </c>
      <c r="D134" s="397"/>
      <c r="E134" s="390"/>
      <c r="F134" s="394">
        <f t="shared" si="23"/>
        <v>0</v>
      </c>
      <c r="G134" s="396"/>
      <c r="H134" s="390"/>
      <c r="I134" s="392">
        <f t="shared" si="24"/>
        <v>0</v>
      </c>
      <c r="J134" s="395"/>
      <c r="K134" s="390"/>
      <c r="L134" s="389">
        <f t="shared" si="25"/>
        <v>0</v>
      </c>
    </row>
    <row r="135" spans="1:12" x14ac:dyDescent="0.2">
      <c r="A135" s="49">
        <v>123</v>
      </c>
      <c r="B135" s="48" t="s">
        <v>151</v>
      </c>
      <c r="C135" s="47" t="s">
        <v>150</v>
      </c>
      <c r="D135" s="397"/>
      <c r="E135" s="390"/>
      <c r="F135" s="394">
        <f t="shared" si="23"/>
        <v>0</v>
      </c>
      <c r="G135" s="396"/>
      <c r="H135" s="390"/>
      <c r="I135" s="392">
        <f t="shared" si="24"/>
        <v>0</v>
      </c>
      <c r="J135" s="395"/>
      <c r="K135" s="390"/>
      <c r="L135" s="389">
        <f t="shared" si="25"/>
        <v>0</v>
      </c>
    </row>
    <row r="136" spans="1:12" x14ac:dyDescent="0.2">
      <c r="A136" s="49">
        <v>124</v>
      </c>
      <c r="B136" s="48" t="s">
        <v>149</v>
      </c>
      <c r="C136" s="47" t="s">
        <v>148</v>
      </c>
      <c r="D136" s="397"/>
      <c r="E136" s="390"/>
      <c r="F136" s="394">
        <f t="shared" si="23"/>
        <v>0</v>
      </c>
      <c r="G136" s="396"/>
      <c r="H136" s="390"/>
      <c r="I136" s="392">
        <f t="shared" si="24"/>
        <v>0</v>
      </c>
      <c r="J136" s="395"/>
      <c r="K136" s="390"/>
      <c r="L136" s="389">
        <f t="shared" si="25"/>
        <v>0</v>
      </c>
    </row>
    <row r="137" spans="1:12" x14ac:dyDescent="0.2">
      <c r="A137" s="49">
        <v>125</v>
      </c>
      <c r="B137" s="48" t="s">
        <v>147</v>
      </c>
      <c r="C137" s="47" t="s">
        <v>146</v>
      </c>
      <c r="D137" s="397"/>
      <c r="E137" s="390"/>
      <c r="F137" s="394">
        <f t="shared" si="23"/>
        <v>0</v>
      </c>
      <c r="G137" s="396"/>
      <c r="H137" s="390"/>
      <c r="I137" s="392">
        <f t="shared" si="24"/>
        <v>0</v>
      </c>
      <c r="J137" s="395"/>
      <c r="K137" s="390"/>
      <c r="L137" s="389">
        <f t="shared" si="25"/>
        <v>0</v>
      </c>
    </row>
    <row r="138" spans="1:12" x14ac:dyDescent="0.2">
      <c r="A138" s="49">
        <v>126</v>
      </c>
      <c r="B138" s="48" t="s">
        <v>145</v>
      </c>
      <c r="C138" s="47" t="s">
        <v>144</v>
      </c>
      <c r="D138" s="397"/>
      <c r="E138" s="390"/>
      <c r="F138" s="394">
        <f t="shared" si="23"/>
        <v>0</v>
      </c>
      <c r="G138" s="396"/>
      <c r="H138" s="390"/>
      <c r="I138" s="392">
        <f t="shared" si="24"/>
        <v>0</v>
      </c>
      <c r="J138" s="395"/>
      <c r="K138" s="390"/>
      <c r="L138" s="389">
        <f t="shared" si="25"/>
        <v>0</v>
      </c>
    </row>
    <row r="139" spans="1:12" x14ac:dyDescent="0.2">
      <c r="A139" s="49">
        <v>127</v>
      </c>
      <c r="B139" s="48" t="s">
        <v>143</v>
      </c>
      <c r="C139" s="47" t="s">
        <v>142</v>
      </c>
      <c r="D139" s="397"/>
      <c r="E139" s="390"/>
      <c r="F139" s="394">
        <f t="shared" si="23"/>
        <v>0</v>
      </c>
      <c r="G139" s="396"/>
      <c r="H139" s="390"/>
      <c r="I139" s="392">
        <f t="shared" si="24"/>
        <v>0</v>
      </c>
      <c r="J139" s="395"/>
      <c r="K139" s="390"/>
      <c r="L139" s="389">
        <f t="shared" si="25"/>
        <v>0</v>
      </c>
    </row>
    <row r="140" spans="1:12" x14ac:dyDescent="0.2">
      <c r="A140" s="49">
        <v>128</v>
      </c>
      <c r="B140" s="48" t="s">
        <v>141</v>
      </c>
      <c r="C140" s="50" t="s">
        <v>140</v>
      </c>
      <c r="D140" s="397"/>
      <c r="E140" s="390"/>
      <c r="F140" s="394">
        <f t="shared" si="23"/>
        <v>0</v>
      </c>
      <c r="G140" s="396"/>
      <c r="H140" s="390"/>
      <c r="I140" s="392">
        <f t="shared" si="24"/>
        <v>0</v>
      </c>
      <c r="J140" s="395"/>
      <c r="K140" s="390"/>
      <c r="L140" s="389">
        <f t="shared" si="25"/>
        <v>0</v>
      </c>
    </row>
    <row r="141" spans="1:12" x14ac:dyDescent="0.2">
      <c r="A141" s="49">
        <v>129</v>
      </c>
      <c r="B141" s="48" t="s">
        <v>139</v>
      </c>
      <c r="C141" s="47" t="s">
        <v>138</v>
      </c>
      <c r="D141" s="397"/>
      <c r="E141" s="390"/>
      <c r="F141" s="394">
        <f t="shared" si="23"/>
        <v>0</v>
      </c>
      <c r="G141" s="396"/>
      <c r="H141" s="390"/>
      <c r="I141" s="392">
        <f t="shared" si="24"/>
        <v>0</v>
      </c>
      <c r="J141" s="395"/>
      <c r="K141" s="390"/>
      <c r="L141" s="389">
        <f t="shared" si="25"/>
        <v>0</v>
      </c>
    </row>
    <row r="142" spans="1:12" x14ac:dyDescent="0.2">
      <c r="A142" s="49">
        <v>130</v>
      </c>
      <c r="B142" s="48" t="s">
        <v>137</v>
      </c>
      <c r="C142" s="47" t="s">
        <v>136</v>
      </c>
      <c r="D142" s="397"/>
      <c r="E142" s="390"/>
      <c r="F142" s="394">
        <f t="shared" si="23"/>
        <v>0</v>
      </c>
      <c r="G142" s="396"/>
      <c r="H142" s="390"/>
      <c r="I142" s="392">
        <f t="shared" si="24"/>
        <v>0</v>
      </c>
      <c r="J142" s="395"/>
      <c r="K142" s="390"/>
      <c r="L142" s="389">
        <f t="shared" si="25"/>
        <v>0</v>
      </c>
    </row>
    <row r="143" spans="1:12" x14ac:dyDescent="0.2">
      <c r="A143" s="49">
        <v>131</v>
      </c>
      <c r="B143" s="48" t="s">
        <v>135</v>
      </c>
      <c r="C143" s="47" t="s">
        <v>134</v>
      </c>
      <c r="D143" s="397"/>
      <c r="E143" s="390"/>
      <c r="F143" s="394">
        <f t="shared" si="23"/>
        <v>0</v>
      </c>
      <c r="G143" s="396"/>
      <c r="H143" s="390"/>
      <c r="I143" s="392">
        <f t="shared" si="24"/>
        <v>0</v>
      </c>
      <c r="J143" s="395"/>
      <c r="K143" s="390"/>
      <c r="L143" s="389">
        <f t="shared" si="25"/>
        <v>0</v>
      </c>
    </row>
    <row r="144" spans="1:12" x14ac:dyDescent="0.2">
      <c r="A144" s="49">
        <v>132</v>
      </c>
      <c r="B144" s="48" t="s">
        <v>133</v>
      </c>
      <c r="C144" s="47" t="s">
        <v>132</v>
      </c>
      <c r="D144" s="397"/>
      <c r="E144" s="390"/>
      <c r="F144" s="394">
        <f t="shared" si="23"/>
        <v>0</v>
      </c>
      <c r="G144" s="396"/>
      <c r="H144" s="390"/>
      <c r="I144" s="392">
        <f t="shared" si="24"/>
        <v>0</v>
      </c>
      <c r="J144" s="395"/>
      <c r="K144" s="390"/>
      <c r="L144" s="389">
        <f t="shared" si="25"/>
        <v>0</v>
      </c>
    </row>
    <row r="145" spans="1:12" x14ac:dyDescent="0.2">
      <c r="A145" s="49">
        <v>133</v>
      </c>
      <c r="B145" s="48" t="s">
        <v>131</v>
      </c>
      <c r="C145" s="47" t="s">
        <v>130</v>
      </c>
      <c r="D145" s="397"/>
      <c r="E145" s="390"/>
      <c r="F145" s="394">
        <f t="shared" si="23"/>
        <v>0</v>
      </c>
      <c r="G145" s="396"/>
      <c r="H145" s="390"/>
      <c r="I145" s="392">
        <f t="shared" si="24"/>
        <v>0</v>
      </c>
      <c r="J145" s="395"/>
      <c r="K145" s="390"/>
      <c r="L145" s="389">
        <f t="shared" si="25"/>
        <v>0</v>
      </c>
    </row>
    <row r="146" spans="1:12" x14ac:dyDescent="0.2">
      <c r="A146" s="49">
        <v>134</v>
      </c>
      <c r="B146" s="48" t="s">
        <v>129</v>
      </c>
      <c r="C146" s="47" t="s">
        <v>128</v>
      </c>
      <c r="D146" s="397"/>
      <c r="E146" s="390"/>
      <c r="F146" s="394">
        <f t="shared" si="23"/>
        <v>0</v>
      </c>
      <c r="G146" s="396"/>
      <c r="H146" s="390"/>
      <c r="I146" s="392">
        <f t="shared" si="24"/>
        <v>0</v>
      </c>
      <c r="J146" s="395"/>
      <c r="K146" s="390"/>
      <c r="L146" s="389">
        <f t="shared" si="25"/>
        <v>0</v>
      </c>
    </row>
    <row r="147" spans="1:12" x14ac:dyDescent="0.2">
      <c r="A147" s="49">
        <v>135</v>
      </c>
      <c r="B147" s="48" t="s">
        <v>127</v>
      </c>
      <c r="C147" s="47" t="s">
        <v>126</v>
      </c>
      <c r="D147" s="397"/>
      <c r="E147" s="390"/>
      <c r="F147" s="394">
        <f t="shared" si="23"/>
        <v>0</v>
      </c>
      <c r="G147" s="396"/>
      <c r="H147" s="390"/>
      <c r="I147" s="392">
        <f t="shared" si="24"/>
        <v>0</v>
      </c>
      <c r="J147" s="395"/>
      <c r="K147" s="390"/>
      <c r="L147" s="389">
        <f t="shared" si="25"/>
        <v>0</v>
      </c>
    </row>
    <row r="148" spans="1:12" x14ac:dyDescent="0.2">
      <c r="A148" s="49">
        <v>136</v>
      </c>
      <c r="B148" s="48" t="s">
        <v>125</v>
      </c>
      <c r="C148" s="47" t="s">
        <v>124</v>
      </c>
      <c r="D148" s="397"/>
      <c r="E148" s="390"/>
      <c r="F148" s="394">
        <f t="shared" si="23"/>
        <v>0</v>
      </c>
      <c r="G148" s="396"/>
      <c r="H148" s="390"/>
      <c r="I148" s="392">
        <f t="shared" si="24"/>
        <v>0</v>
      </c>
      <c r="J148" s="395"/>
      <c r="K148" s="390"/>
      <c r="L148" s="389">
        <f t="shared" si="25"/>
        <v>0</v>
      </c>
    </row>
    <row r="149" spans="1:12" x14ac:dyDescent="0.2">
      <c r="A149" s="49">
        <v>137</v>
      </c>
      <c r="B149" s="48" t="s">
        <v>123</v>
      </c>
      <c r="C149" s="47" t="s">
        <v>122</v>
      </c>
      <c r="D149" s="397"/>
      <c r="E149" s="390"/>
      <c r="F149" s="394">
        <f t="shared" si="23"/>
        <v>0</v>
      </c>
      <c r="G149" s="396"/>
      <c r="H149" s="390"/>
      <c r="I149" s="392">
        <f t="shared" si="24"/>
        <v>0</v>
      </c>
      <c r="J149" s="395"/>
      <c r="K149" s="390"/>
      <c r="L149" s="389">
        <f t="shared" si="25"/>
        <v>0</v>
      </c>
    </row>
    <row r="150" spans="1:12" x14ac:dyDescent="0.2">
      <c r="A150" s="49">
        <v>138</v>
      </c>
      <c r="B150" s="48" t="s">
        <v>121</v>
      </c>
      <c r="C150" s="47" t="s">
        <v>120</v>
      </c>
      <c r="D150" s="397"/>
      <c r="E150" s="390"/>
      <c r="F150" s="394">
        <f t="shared" si="23"/>
        <v>0</v>
      </c>
      <c r="G150" s="396"/>
      <c r="H150" s="390"/>
      <c r="I150" s="392">
        <f t="shared" si="24"/>
        <v>0</v>
      </c>
      <c r="J150" s="395"/>
      <c r="K150" s="390"/>
      <c r="L150" s="389">
        <f t="shared" si="25"/>
        <v>0</v>
      </c>
    </row>
    <row r="151" spans="1:12" x14ac:dyDescent="0.2">
      <c r="A151" s="49">
        <v>139</v>
      </c>
      <c r="B151" s="48" t="s">
        <v>119</v>
      </c>
      <c r="C151" s="47" t="s">
        <v>118</v>
      </c>
      <c r="D151" s="397"/>
      <c r="E151" s="390"/>
      <c r="F151" s="394">
        <f t="shared" si="23"/>
        <v>0</v>
      </c>
      <c r="G151" s="396"/>
      <c r="H151" s="390"/>
      <c r="I151" s="392">
        <f t="shared" si="24"/>
        <v>0</v>
      </c>
      <c r="J151" s="395"/>
      <c r="K151" s="390"/>
      <c r="L151" s="389">
        <f t="shared" si="25"/>
        <v>0</v>
      </c>
    </row>
    <row r="152" spans="1:12" x14ac:dyDescent="0.2">
      <c r="A152" s="49">
        <v>140</v>
      </c>
      <c r="B152" s="48" t="s">
        <v>117</v>
      </c>
      <c r="C152" s="47" t="s">
        <v>116</v>
      </c>
      <c r="D152" s="397"/>
      <c r="E152" s="390"/>
      <c r="F152" s="394">
        <f t="shared" si="23"/>
        <v>0</v>
      </c>
      <c r="G152" s="396"/>
      <c r="H152" s="390"/>
      <c r="I152" s="392">
        <f t="shared" si="24"/>
        <v>0</v>
      </c>
      <c r="J152" s="395"/>
      <c r="K152" s="390"/>
      <c r="L152" s="389">
        <f t="shared" si="25"/>
        <v>0</v>
      </c>
    </row>
    <row r="153" spans="1:12" x14ac:dyDescent="0.2">
      <c r="A153" s="49">
        <v>141</v>
      </c>
      <c r="B153" s="48" t="s">
        <v>115</v>
      </c>
      <c r="C153" s="47" t="s">
        <v>114</v>
      </c>
      <c r="D153" s="397"/>
      <c r="E153" s="390"/>
      <c r="F153" s="394">
        <f t="shared" si="23"/>
        <v>0</v>
      </c>
      <c r="G153" s="396"/>
      <c r="H153" s="390"/>
      <c r="I153" s="392">
        <f t="shared" si="24"/>
        <v>0</v>
      </c>
      <c r="J153" s="395"/>
      <c r="K153" s="390"/>
      <c r="L153" s="389">
        <f t="shared" si="25"/>
        <v>0</v>
      </c>
    </row>
    <row r="154" spans="1:12" x14ac:dyDescent="0.2">
      <c r="A154" s="49">
        <v>142</v>
      </c>
      <c r="B154" s="48" t="s">
        <v>113</v>
      </c>
      <c r="C154" s="47" t="s">
        <v>112</v>
      </c>
      <c r="D154" s="397"/>
      <c r="E154" s="390"/>
      <c r="F154" s="394">
        <f t="shared" si="23"/>
        <v>0</v>
      </c>
      <c r="G154" s="396"/>
      <c r="H154" s="390"/>
      <c r="I154" s="392">
        <f t="shared" si="24"/>
        <v>0</v>
      </c>
      <c r="J154" s="395"/>
      <c r="K154" s="390"/>
      <c r="L154" s="389">
        <f t="shared" si="25"/>
        <v>0</v>
      </c>
    </row>
    <row r="155" spans="1:12" x14ac:dyDescent="0.2">
      <c r="A155" s="49">
        <v>143</v>
      </c>
      <c r="B155" s="48" t="s">
        <v>111</v>
      </c>
      <c r="C155" s="47" t="s">
        <v>110</v>
      </c>
      <c r="D155" s="397"/>
      <c r="E155" s="390"/>
      <c r="F155" s="394">
        <f t="shared" si="23"/>
        <v>0</v>
      </c>
      <c r="G155" s="396"/>
      <c r="H155" s="390"/>
      <c r="I155" s="392">
        <f t="shared" si="24"/>
        <v>0</v>
      </c>
      <c r="J155" s="395"/>
      <c r="K155" s="390"/>
      <c r="L155" s="389">
        <f t="shared" si="25"/>
        <v>0</v>
      </c>
    </row>
    <row r="156" spans="1:12" x14ac:dyDescent="0.2">
      <c r="A156" s="49">
        <v>144</v>
      </c>
      <c r="B156" s="48" t="s">
        <v>109</v>
      </c>
      <c r="C156" s="47" t="s">
        <v>108</v>
      </c>
      <c r="D156" s="397"/>
      <c r="E156" s="390"/>
      <c r="F156" s="394">
        <f t="shared" si="23"/>
        <v>0</v>
      </c>
      <c r="G156" s="396"/>
      <c r="H156" s="390"/>
      <c r="I156" s="392">
        <f t="shared" si="24"/>
        <v>0</v>
      </c>
      <c r="J156" s="395"/>
      <c r="K156" s="390"/>
      <c r="L156" s="389">
        <f t="shared" si="25"/>
        <v>0</v>
      </c>
    </row>
    <row r="157" spans="1:12" x14ac:dyDescent="0.2">
      <c r="A157" s="49">
        <v>145</v>
      </c>
      <c r="B157" s="48" t="s">
        <v>107</v>
      </c>
      <c r="C157" s="47" t="s">
        <v>106</v>
      </c>
      <c r="D157" s="397"/>
      <c r="E157" s="390"/>
      <c r="F157" s="394">
        <f t="shared" si="23"/>
        <v>0</v>
      </c>
      <c r="G157" s="396"/>
      <c r="H157" s="390"/>
      <c r="I157" s="392">
        <f t="shared" si="24"/>
        <v>0</v>
      </c>
      <c r="J157" s="395"/>
      <c r="K157" s="390"/>
      <c r="L157" s="389">
        <f t="shared" si="25"/>
        <v>0</v>
      </c>
    </row>
    <row r="158" spans="1:12" x14ac:dyDescent="0.2">
      <c r="A158" s="49">
        <v>146</v>
      </c>
      <c r="B158" s="48" t="s">
        <v>105</v>
      </c>
      <c r="C158" s="47" t="s">
        <v>104</v>
      </c>
      <c r="D158" s="397"/>
      <c r="E158" s="390"/>
      <c r="F158" s="394">
        <f t="shared" si="23"/>
        <v>0</v>
      </c>
      <c r="G158" s="396"/>
      <c r="H158" s="390"/>
      <c r="I158" s="392">
        <f t="shared" si="24"/>
        <v>0</v>
      </c>
      <c r="J158" s="395"/>
      <c r="K158" s="390"/>
      <c r="L158" s="389">
        <f t="shared" si="25"/>
        <v>0</v>
      </c>
    </row>
    <row r="159" spans="1:12" x14ac:dyDescent="0.2">
      <c r="A159" s="49">
        <v>147</v>
      </c>
      <c r="B159" s="48" t="s">
        <v>103</v>
      </c>
      <c r="C159" s="47" t="s">
        <v>102</v>
      </c>
      <c r="D159" s="397"/>
      <c r="E159" s="390"/>
      <c r="F159" s="394">
        <f t="shared" si="23"/>
        <v>0</v>
      </c>
      <c r="G159" s="396"/>
      <c r="H159" s="390"/>
      <c r="I159" s="392">
        <f t="shared" si="24"/>
        <v>0</v>
      </c>
      <c r="J159" s="395"/>
      <c r="K159" s="390"/>
      <c r="L159" s="389">
        <f t="shared" si="25"/>
        <v>0</v>
      </c>
    </row>
    <row r="160" spans="1:12" x14ac:dyDescent="0.2">
      <c r="A160" s="49">
        <v>148</v>
      </c>
      <c r="B160" s="48" t="s">
        <v>101</v>
      </c>
      <c r="C160" s="47" t="s">
        <v>100</v>
      </c>
      <c r="D160" s="397"/>
      <c r="E160" s="390"/>
      <c r="F160" s="394">
        <f t="shared" si="23"/>
        <v>0</v>
      </c>
      <c r="G160" s="396"/>
      <c r="H160" s="390"/>
      <c r="I160" s="392">
        <f t="shared" si="24"/>
        <v>0</v>
      </c>
      <c r="J160" s="395"/>
      <c r="K160" s="390"/>
      <c r="L160" s="389">
        <f t="shared" si="25"/>
        <v>0</v>
      </c>
    </row>
    <row r="161" spans="1:12" x14ac:dyDescent="0.2">
      <c r="A161" s="49">
        <v>149</v>
      </c>
      <c r="B161" s="48" t="s">
        <v>99</v>
      </c>
      <c r="C161" s="47" t="s">
        <v>98</v>
      </c>
      <c r="D161" s="397"/>
      <c r="E161" s="390"/>
      <c r="F161" s="394">
        <f t="shared" si="23"/>
        <v>0</v>
      </c>
      <c r="G161" s="396"/>
      <c r="H161" s="390"/>
      <c r="I161" s="392">
        <f t="shared" si="24"/>
        <v>0</v>
      </c>
      <c r="J161" s="395"/>
      <c r="K161" s="390"/>
      <c r="L161" s="389">
        <f t="shared" si="25"/>
        <v>0</v>
      </c>
    </row>
    <row r="162" spans="1:12" x14ac:dyDescent="0.2">
      <c r="A162" s="49">
        <v>150</v>
      </c>
      <c r="B162" s="48" t="s">
        <v>97</v>
      </c>
      <c r="C162" s="47" t="s">
        <v>96</v>
      </c>
      <c r="D162" s="397"/>
      <c r="E162" s="390"/>
      <c r="F162" s="394">
        <f t="shared" si="23"/>
        <v>0</v>
      </c>
      <c r="G162" s="396"/>
      <c r="H162" s="390"/>
      <c r="I162" s="392">
        <f t="shared" si="24"/>
        <v>0</v>
      </c>
      <c r="J162" s="395"/>
      <c r="K162" s="390"/>
      <c r="L162" s="389">
        <f t="shared" si="25"/>
        <v>0</v>
      </c>
    </row>
    <row r="163" spans="1:12" x14ac:dyDescent="0.2">
      <c r="A163" s="49">
        <v>151</v>
      </c>
      <c r="B163" s="48" t="s">
        <v>95</v>
      </c>
      <c r="C163" s="47" t="s">
        <v>94</v>
      </c>
      <c r="D163" s="397"/>
      <c r="E163" s="390"/>
      <c r="F163" s="394">
        <f t="shared" si="23"/>
        <v>0</v>
      </c>
      <c r="G163" s="396"/>
      <c r="H163" s="390"/>
      <c r="I163" s="392">
        <f t="shared" si="24"/>
        <v>0</v>
      </c>
      <c r="J163" s="395"/>
      <c r="K163" s="390"/>
      <c r="L163" s="389">
        <f t="shared" si="25"/>
        <v>0</v>
      </c>
    </row>
    <row r="164" spans="1:12" x14ac:dyDescent="0.2">
      <c r="A164" s="49">
        <v>152</v>
      </c>
      <c r="B164" s="48" t="s">
        <v>93</v>
      </c>
      <c r="C164" s="47" t="s">
        <v>92</v>
      </c>
      <c r="D164" s="397"/>
      <c r="E164" s="390"/>
      <c r="F164" s="394">
        <f t="shared" si="23"/>
        <v>0</v>
      </c>
      <c r="G164" s="396"/>
      <c r="H164" s="390"/>
      <c r="I164" s="392">
        <f t="shared" si="24"/>
        <v>0</v>
      </c>
      <c r="J164" s="395"/>
      <c r="K164" s="390"/>
      <c r="L164" s="389">
        <f t="shared" si="25"/>
        <v>0</v>
      </c>
    </row>
    <row r="165" spans="1:12" x14ac:dyDescent="0.2">
      <c r="A165" s="49">
        <v>153</v>
      </c>
      <c r="B165" s="48" t="s">
        <v>91</v>
      </c>
      <c r="C165" s="47" t="s">
        <v>90</v>
      </c>
      <c r="D165" s="397">
        <v>20000</v>
      </c>
      <c r="E165" s="390"/>
      <c r="F165" s="394">
        <f t="shared" si="23"/>
        <v>20000</v>
      </c>
      <c r="G165" s="396">
        <v>20000</v>
      </c>
      <c r="H165" s="390"/>
      <c r="I165" s="392">
        <f t="shared" si="24"/>
        <v>20000</v>
      </c>
      <c r="J165" s="395">
        <v>20000</v>
      </c>
      <c r="K165" s="390"/>
      <c r="L165" s="389">
        <f t="shared" si="25"/>
        <v>20000</v>
      </c>
    </row>
    <row r="166" spans="1:12" x14ac:dyDescent="0.2">
      <c r="A166" s="49">
        <v>154</v>
      </c>
      <c r="B166" s="48" t="s">
        <v>89</v>
      </c>
      <c r="C166" s="47" t="s">
        <v>88</v>
      </c>
      <c r="D166" s="390"/>
      <c r="E166" s="390"/>
      <c r="F166" s="394">
        <f t="shared" si="23"/>
        <v>0</v>
      </c>
      <c r="G166" s="393"/>
      <c r="H166" s="390"/>
      <c r="I166" s="392">
        <f t="shared" si="24"/>
        <v>0</v>
      </c>
      <c r="J166" s="391"/>
      <c r="K166" s="390"/>
      <c r="L166" s="389">
        <f t="shared" si="25"/>
        <v>0</v>
      </c>
    </row>
    <row r="167" spans="1:12" x14ac:dyDescent="0.2">
      <c r="A167" s="49">
        <v>155</v>
      </c>
      <c r="B167" s="48" t="s">
        <v>87</v>
      </c>
      <c r="C167" s="47" t="s">
        <v>86</v>
      </c>
      <c r="D167" s="390"/>
      <c r="E167" s="390"/>
      <c r="F167" s="394">
        <f t="shared" si="23"/>
        <v>0</v>
      </c>
      <c r="G167" s="393"/>
      <c r="H167" s="390"/>
      <c r="I167" s="392">
        <f t="shared" si="24"/>
        <v>0</v>
      </c>
      <c r="J167" s="391"/>
      <c r="K167" s="390"/>
      <c r="L167" s="389">
        <f t="shared" si="25"/>
        <v>0</v>
      </c>
    </row>
    <row r="168" spans="1:12" x14ac:dyDescent="0.2">
      <c r="A168" s="49">
        <v>156</v>
      </c>
      <c r="B168" s="48" t="s">
        <v>85</v>
      </c>
      <c r="C168" s="47" t="s">
        <v>84</v>
      </c>
      <c r="D168" s="390"/>
      <c r="E168" s="390"/>
      <c r="F168" s="394">
        <f t="shared" si="23"/>
        <v>0</v>
      </c>
      <c r="G168" s="393"/>
      <c r="H168" s="390"/>
      <c r="I168" s="392">
        <f t="shared" si="24"/>
        <v>0</v>
      </c>
      <c r="J168" s="391"/>
      <c r="K168" s="390"/>
      <c r="L168" s="389">
        <f t="shared" si="25"/>
        <v>0</v>
      </c>
    </row>
    <row r="169" spans="1:12" x14ac:dyDescent="0.2">
      <c r="A169" s="49">
        <v>157</v>
      </c>
      <c r="B169" s="48" t="s">
        <v>83</v>
      </c>
      <c r="C169" s="47" t="s">
        <v>82</v>
      </c>
      <c r="D169" s="390"/>
      <c r="E169" s="390"/>
      <c r="F169" s="394">
        <f t="shared" si="23"/>
        <v>0</v>
      </c>
      <c r="G169" s="393"/>
      <c r="H169" s="390"/>
      <c r="I169" s="392">
        <f t="shared" si="24"/>
        <v>0</v>
      </c>
      <c r="J169" s="391"/>
      <c r="K169" s="390"/>
      <c r="L169" s="389">
        <f t="shared" si="25"/>
        <v>0</v>
      </c>
    </row>
    <row r="170" spans="1:12" x14ac:dyDescent="0.2">
      <c r="A170" s="49">
        <v>158</v>
      </c>
      <c r="B170" s="48" t="s">
        <v>81</v>
      </c>
      <c r="C170" s="47" t="s">
        <v>80</v>
      </c>
      <c r="D170" s="390"/>
      <c r="E170" s="390"/>
      <c r="F170" s="394">
        <f t="shared" si="23"/>
        <v>0</v>
      </c>
      <c r="G170" s="393"/>
      <c r="H170" s="390"/>
      <c r="I170" s="392">
        <f t="shared" si="24"/>
        <v>0</v>
      </c>
      <c r="J170" s="391"/>
      <c r="K170" s="390"/>
      <c r="L170" s="389">
        <f t="shared" si="25"/>
        <v>0</v>
      </c>
    </row>
    <row r="171" spans="1:12" x14ac:dyDescent="0.2">
      <c r="A171" s="49">
        <v>159</v>
      </c>
      <c r="B171" s="48" t="s">
        <v>79</v>
      </c>
      <c r="C171" s="47" t="s">
        <v>78</v>
      </c>
      <c r="D171" s="390"/>
      <c r="E171" s="390"/>
      <c r="F171" s="394">
        <f t="shared" si="23"/>
        <v>0</v>
      </c>
      <c r="G171" s="393"/>
      <c r="H171" s="390"/>
      <c r="I171" s="392">
        <f t="shared" si="24"/>
        <v>0</v>
      </c>
      <c r="J171" s="391"/>
      <c r="K171" s="390"/>
      <c r="L171" s="389">
        <f t="shared" si="25"/>
        <v>0</v>
      </c>
    </row>
    <row r="172" spans="1:12" x14ac:dyDescent="0.2">
      <c r="A172" s="49">
        <v>160</v>
      </c>
      <c r="B172" s="48" t="s">
        <v>77</v>
      </c>
      <c r="C172" s="47" t="s">
        <v>76</v>
      </c>
      <c r="D172" s="390"/>
      <c r="E172" s="390"/>
      <c r="F172" s="394">
        <f t="shared" si="23"/>
        <v>0</v>
      </c>
      <c r="G172" s="393"/>
      <c r="H172" s="390"/>
      <c r="I172" s="392">
        <f t="shared" si="24"/>
        <v>0</v>
      </c>
      <c r="J172" s="391"/>
      <c r="K172" s="390"/>
      <c r="L172" s="389">
        <f t="shared" si="25"/>
        <v>0</v>
      </c>
    </row>
    <row r="173" spans="1:12" x14ac:dyDescent="0.2">
      <c r="A173" s="49">
        <v>161</v>
      </c>
      <c r="B173" s="48" t="s">
        <v>75</v>
      </c>
      <c r="C173" s="47" t="s">
        <v>74</v>
      </c>
      <c r="D173" s="390"/>
      <c r="E173" s="390"/>
      <c r="F173" s="394">
        <f t="shared" si="23"/>
        <v>0</v>
      </c>
      <c r="G173" s="393"/>
      <c r="H173" s="390"/>
      <c r="I173" s="392">
        <f t="shared" si="24"/>
        <v>0</v>
      </c>
      <c r="J173" s="391"/>
      <c r="K173" s="390"/>
      <c r="L173" s="389">
        <f t="shared" si="25"/>
        <v>0</v>
      </c>
    </row>
    <row r="174" spans="1:12" x14ac:dyDescent="0.2">
      <c r="A174" s="49">
        <v>162</v>
      </c>
      <c r="B174" s="48" t="s">
        <v>73</v>
      </c>
      <c r="C174" s="47" t="s">
        <v>72</v>
      </c>
      <c r="D174" s="390"/>
      <c r="E174" s="390"/>
      <c r="F174" s="394">
        <f t="shared" si="23"/>
        <v>0</v>
      </c>
      <c r="G174" s="393"/>
      <c r="H174" s="390"/>
      <c r="I174" s="392">
        <f t="shared" si="24"/>
        <v>0</v>
      </c>
      <c r="J174" s="391"/>
      <c r="K174" s="390"/>
      <c r="L174" s="389">
        <f t="shared" si="25"/>
        <v>0</v>
      </c>
    </row>
    <row r="175" spans="1:12" x14ac:dyDescent="0.2">
      <c r="A175" s="49">
        <v>163</v>
      </c>
      <c r="B175" s="48" t="s">
        <v>71</v>
      </c>
      <c r="C175" s="47" t="s">
        <v>70</v>
      </c>
      <c r="D175" s="390"/>
      <c r="E175" s="390"/>
      <c r="F175" s="394">
        <f t="shared" si="23"/>
        <v>0</v>
      </c>
      <c r="G175" s="393"/>
      <c r="H175" s="390"/>
      <c r="I175" s="392">
        <f t="shared" si="24"/>
        <v>0</v>
      </c>
      <c r="J175" s="391"/>
      <c r="K175" s="390"/>
      <c r="L175" s="389">
        <f t="shared" si="25"/>
        <v>0</v>
      </c>
    </row>
    <row r="176" spans="1:12" x14ac:dyDescent="0.2">
      <c r="A176" s="49">
        <v>164</v>
      </c>
      <c r="B176" s="48" t="s">
        <v>69</v>
      </c>
      <c r="C176" s="47" t="s">
        <v>68</v>
      </c>
      <c r="D176" s="390"/>
      <c r="E176" s="390"/>
      <c r="F176" s="394">
        <f t="shared" si="23"/>
        <v>0</v>
      </c>
      <c r="G176" s="393"/>
      <c r="H176" s="390"/>
      <c r="I176" s="392">
        <f t="shared" si="24"/>
        <v>0</v>
      </c>
      <c r="J176" s="391"/>
      <c r="K176" s="390"/>
      <c r="L176" s="389">
        <f t="shared" si="25"/>
        <v>0</v>
      </c>
    </row>
    <row r="177" spans="1:12" ht="22.5" customHeight="1" thickBot="1" x14ac:dyDescent="0.25">
      <c r="A177" s="608" t="s">
        <v>8</v>
      </c>
      <c r="B177" s="609"/>
      <c r="C177" s="609"/>
      <c r="D177" s="383">
        <f t="shared" ref="D177:L177" si="26">D9+D24+D112+D119+D132</f>
        <v>83900</v>
      </c>
      <c r="E177" s="383">
        <f t="shared" si="26"/>
        <v>32000</v>
      </c>
      <c r="F177" s="388">
        <f t="shared" si="26"/>
        <v>115900</v>
      </c>
      <c r="G177" s="387">
        <f t="shared" si="26"/>
        <v>104000</v>
      </c>
      <c r="H177" s="386">
        <f t="shared" si="26"/>
        <v>0</v>
      </c>
      <c r="I177" s="385">
        <f t="shared" si="26"/>
        <v>104000</v>
      </c>
      <c r="J177" s="384">
        <f t="shared" si="26"/>
        <v>104000</v>
      </c>
      <c r="K177" s="383">
        <f t="shared" si="26"/>
        <v>0</v>
      </c>
      <c r="L177" s="382">
        <f t="shared" si="26"/>
        <v>104000</v>
      </c>
    </row>
    <row r="182" spans="1:12" ht="15" x14ac:dyDescent="0.2">
      <c r="G182" s="45"/>
      <c r="H182" s="45"/>
      <c r="I182" s="45"/>
      <c r="J182" s="588" t="s">
        <v>404</v>
      </c>
      <c r="K182" s="588"/>
      <c r="L182" s="588"/>
    </row>
    <row r="183" spans="1:12" ht="15" x14ac:dyDescent="0.2">
      <c r="G183" s="46"/>
      <c r="H183" s="46"/>
      <c r="I183" s="46"/>
      <c r="J183" s="46"/>
      <c r="K183" s="46"/>
      <c r="L183" s="46"/>
    </row>
    <row r="184" spans="1:12" ht="27" customHeight="1" x14ac:dyDescent="0.25">
      <c r="G184" s="45"/>
      <c r="H184" s="45"/>
      <c r="I184" s="45"/>
      <c r="J184" s="610" t="s">
        <v>67</v>
      </c>
      <c r="K184" s="610"/>
      <c r="L184" s="610"/>
    </row>
    <row r="185" spans="1:12" ht="15" x14ac:dyDescent="0.2">
      <c r="G185" s="45"/>
      <c r="H185" s="45"/>
      <c r="I185" s="45"/>
      <c r="J185" s="45"/>
      <c r="K185" s="45"/>
      <c r="L185" s="45"/>
    </row>
    <row r="186" spans="1:12" ht="15" x14ac:dyDescent="0.2">
      <c r="G186" s="45"/>
      <c r="H186" s="45"/>
      <c r="I186" s="45"/>
      <c r="J186" s="588" t="s">
        <v>425</v>
      </c>
      <c r="K186" s="588"/>
      <c r="L186" s="588"/>
    </row>
  </sheetData>
  <mergeCells count="11">
    <mergeCell ref="J186:L186"/>
    <mergeCell ref="A1:L4"/>
    <mergeCell ref="A5:L5"/>
    <mergeCell ref="A6:L6"/>
    <mergeCell ref="D7:F7"/>
    <mergeCell ref="G7:I7"/>
    <mergeCell ref="J7:L7"/>
    <mergeCell ref="A8:C8"/>
    <mergeCell ref="A177:C177"/>
    <mergeCell ref="J182:L182"/>
    <mergeCell ref="J184:L184"/>
  </mergeCells>
  <conditionalFormatting sqref="B9">
    <cfRule type="duplicateValues" dxfId="3" priority="1" stopIfTrue="1"/>
  </conditionalFormatting>
  <pageMargins left="0.7" right="0.7" top="0.75" bottom="0.75" header="0.3" footer="0.3"/>
  <pageSetup paperSize="9" scale="52" orientation="landscape" r:id="rId1"/>
  <rowBreaks count="1" manualBreakCount="1">
    <brk id="129" max="11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86"/>
  <sheetViews>
    <sheetView view="pageBreakPreview" topLeftCell="C112" zoomScale="60" zoomScaleNormal="80" workbookViewId="0">
      <selection activeCell="I195" sqref="I195"/>
    </sheetView>
  </sheetViews>
  <sheetFormatPr defaultRowHeight="12.75" x14ac:dyDescent="0.2"/>
  <cols>
    <col min="1" max="1" width="5.85546875" style="44" customWidth="1"/>
    <col min="2" max="2" width="15.5703125" style="44" customWidth="1"/>
    <col min="3" max="3" width="44.85546875" style="43" customWidth="1"/>
    <col min="4" max="12" width="19.140625" style="42" customWidth="1"/>
    <col min="13" max="13" width="9.140625" style="41"/>
    <col min="14" max="15" width="11.140625" style="41" bestFit="1" customWidth="1"/>
    <col min="16" max="16" width="12.140625" style="41" bestFit="1" customWidth="1"/>
    <col min="17" max="16384" width="9.140625" style="41"/>
  </cols>
  <sheetData>
    <row r="1" spans="1:16" ht="30" customHeight="1" x14ac:dyDescent="0.2">
      <c r="A1" s="589" t="s">
        <v>402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1"/>
    </row>
    <row r="2" spans="1:16" ht="30" customHeight="1" x14ac:dyDescent="0.2">
      <c r="A2" s="592"/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4"/>
    </row>
    <row r="3" spans="1:16" ht="30" customHeight="1" x14ac:dyDescent="0.2">
      <c r="A3" s="592"/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4"/>
    </row>
    <row r="4" spans="1:16" ht="30" customHeight="1" x14ac:dyDescent="0.2">
      <c r="A4" s="595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7"/>
    </row>
    <row r="5" spans="1:16" ht="23.25" customHeight="1" x14ac:dyDescent="0.2">
      <c r="A5" s="598" t="s">
        <v>401</v>
      </c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</row>
    <row r="6" spans="1:16" ht="23.25" customHeight="1" thickBot="1" x14ac:dyDescent="0.25">
      <c r="A6" s="598" t="s">
        <v>428</v>
      </c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</row>
    <row r="7" spans="1:16" ht="18.75" customHeight="1" x14ac:dyDescent="0.2">
      <c r="A7" s="66" t="s">
        <v>400</v>
      </c>
      <c r="B7" s="65" t="s">
        <v>399</v>
      </c>
      <c r="C7" s="65" t="s">
        <v>398</v>
      </c>
      <c r="D7" s="599" t="s">
        <v>397</v>
      </c>
      <c r="E7" s="599"/>
      <c r="F7" s="600"/>
      <c r="G7" s="601" t="s">
        <v>396</v>
      </c>
      <c r="H7" s="602"/>
      <c r="I7" s="603"/>
      <c r="J7" s="604" t="s">
        <v>395</v>
      </c>
      <c r="K7" s="599"/>
      <c r="L7" s="605"/>
      <c r="N7" s="64">
        <v>2021</v>
      </c>
      <c r="O7" s="64">
        <v>2022</v>
      </c>
      <c r="P7" s="64">
        <v>2023</v>
      </c>
    </row>
    <row r="8" spans="1:16" ht="18.75" customHeight="1" x14ac:dyDescent="0.2">
      <c r="A8" s="606"/>
      <c r="B8" s="607"/>
      <c r="C8" s="607"/>
      <c r="D8" s="59" t="s">
        <v>394</v>
      </c>
      <c r="E8" s="59" t="s">
        <v>46</v>
      </c>
      <c r="F8" s="63" t="s">
        <v>8</v>
      </c>
      <c r="G8" s="62" t="s">
        <v>394</v>
      </c>
      <c r="H8" s="59" t="s">
        <v>46</v>
      </c>
      <c r="I8" s="61" t="s">
        <v>8</v>
      </c>
      <c r="J8" s="60" t="s">
        <v>394</v>
      </c>
      <c r="K8" s="59" t="s">
        <v>46</v>
      </c>
      <c r="L8" s="58" t="s">
        <v>8</v>
      </c>
      <c r="N8" s="42"/>
      <c r="O8" s="42"/>
      <c r="P8" s="42"/>
    </row>
    <row r="9" spans="1:16" ht="18" customHeight="1" x14ac:dyDescent="0.2">
      <c r="A9" s="53"/>
      <c r="B9" s="51">
        <v>111</v>
      </c>
      <c r="C9" s="51" t="s">
        <v>393</v>
      </c>
      <c r="D9" s="430">
        <f t="shared" ref="D9:L9" si="0">SUM(D10:D23)</f>
        <v>38200</v>
      </c>
      <c r="E9" s="430">
        <f t="shared" si="0"/>
        <v>0</v>
      </c>
      <c r="F9" s="434">
        <f t="shared" si="0"/>
        <v>38200</v>
      </c>
      <c r="G9" s="433">
        <f t="shared" si="0"/>
        <v>39000</v>
      </c>
      <c r="H9" s="430">
        <f t="shared" si="0"/>
        <v>0</v>
      </c>
      <c r="I9" s="432">
        <f t="shared" si="0"/>
        <v>39000</v>
      </c>
      <c r="J9" s="431">
        <f t="shared" si="0"/>
        <v>39000</v>
      </c>
      <c r="K9" s="430">
        <f t="shared" si="0"/>
        <v>0</v>
      </c>
      <c r="L9" s="429">
        <f t="shared" si="0"/>
        <v>39000</v>
      </c>
      <c r="N9" s="456">
        <v>38000</v>
      </c>
      <c r="O9" s="456">
        <v>38000</v>
      </c>
      <c r="P9" s="456">
        <v>38000</v>
      </c>
    </row>
    <row r="10" spans="1:16" x14ac:dyDescent="0.2">
      <c r="A10" s="49">
        <v>1</v>
      </c>
      <c r="B10" s="48" t="s">
        <v>392</v>
      </c>
      <c r="C10" s="47" t="s">
        <v>391</v>
      </c>
      <c r="D10" s="437">
        <v>34380</v>
      </c>
      <c r="E10" s="437"/>
      <c r="F10" s="428">
        <f t="shared" ref="F10:F23" si="1">D10+E10</f>
        <v>34380</v>
      </c>
      <c r="G10" s="436">
        <v>35100</v>
      </c>
      <c r="H10" s="424"/>
      <c r="I10" s="426">
        <f t="shared" ref="I10:I23" si="2">G10+H10</f>
        <v>35100</v>
      </c>
      <c r="J10" s="435">
        <v>35100</v>
      </c>
      <c r="K10" s="424"/>
      <c r="L10" s="423">
        <f t="shared" ref="L10:L23" si="3">J10+K10</f>
        <v>35100</v>
      </c>
      <c r="N10" s="452">
        <f>N9-N20-N21</f>
        <v>34200</v>
      </c>
      <c r="O10" s="452">
        <f>O9-O20-O21</f>
        <v>34200</v>
      </c>
      <c r="P10" s="452">
        <f>P9-P20-P21</f>
        <v>34200</v>
      </c>
    </row>
    <row r="11" spans="1:16" x14ac:dyDescent="0.2">
      <c r="A11" s="49">
        <v>2</v>
      </c>
      <c r="B11" s="48" t="s">
        <v>390</v>
      </c>
      <c r="C11" s="47" t="s">
        <v>389</v>
      </c>
      <c r="D11" s="450"/>
      <c r="E11" s="450"/>
      <c r="F11" s="428">
        <f t="shared" si="1"/>
        <v>0</v>
      </c>
      <c r="G11" s="449"/>
      <c r="H11" s="424"/>
      <c r="I11" s="426">
        <f t="shared" si="2"/>
        <v>0</v>
      </c>
      <c r="J11" s="448"/>
      <c r="K11" s="424"/>
      <c r="L11" s="423">
        <f t="shared" si="3"/>
        <v>0</v>
      </c>
      <c r="N11" s="42"/>
      <c r="O11" s="42"/>
      <c r="P11" s="42"/>
    </row>
    <row r="12" spans="1:16" ht="15" x14ac:dyDescent="0.2">
      <c r="A12" s="49">
        <v>3</v>
      </c>
      <c r="B12" s="48" t="s">
        <v>388</v>
      </c>
      <c r="C12" s="47" t="s">
        <v>387</v>
      </c>
      <c r="D12" s="450"/>
      <c r="E12" s="450"/>
      <c r="F12" s="428">
        <f t="shared" si="1"/>
        <v>0</v>
      </c>
      <c r="G12" s="449"/>
      <c r="H12" s="424"/>
      <c r="I12" s="426">
        <f t="shared" si="2"/>
        <v>0</v>
      </c>
      <c r="J12" s="448"/>
      <c r="K12" s="424"/>
      <c r="L12" s="423">
        <f t="shared" si="3"/>
        <v>0</v>
      </c>
      <c r="N12" s="455"/>
      <c r="O12" s="455"/>
      <c r="P12" s="455"/>
    </row>
    <row r="13" spans="1:16" ht="15" x14ac:dyDescent="0.2">
      <c r="A13" s="49">
        <v>4</v>
      </c>
      <c r="B13" s="48" t="s">
        <v>386</v>
      </c>
      <c r="C13" s="47" t="s">
        <v>385</v>
      </c>
      <c r="D13" s="450"/>
      <c r="E13" s="450"/>
      <c r="F13" s="428">
        <f t="shared" si="1"/>
        <v>0</v>
      </c>
      <c r="G13" s="449"/>
      <c r="H13" s="424"/>
      <c r="I13" s="426">
        <f t="shared" si="2"/>
        <v>0</v>
      </c>
      <c r="J13" s="448"/>
      <c r="K13" s="424"/>
      <c r="L13" s="423">
        <f t="shared" si="3"/>
        <v>0</v>
      </c>
      <c r="N13" s="455"/>
      <c r="O13" s="455"/>
      <c r="P13" s="455"/>
    </row>
    <row r="14" spans="1:16" ht="15" x14ac:dyDescent="0.2">
      <c r="A14" s="49">
        <v>5</v>
      </c>
      <c r="B14" s="48" t="s">
        <v>384</v>
      </c>
      <c r="C14" s="47" t="s">
        <v>383</v>
      </c>
      <c r="D14" s="450"/>
      <c r="E14" s="450"/>
      <c r="F14" s="428">
        <f t="shared" si="1"/>
        <v>0</v>
      </c>
      <c r="G14" s="449"/>
      <c r="H14" s="424"/>
      <c r="I14" s="426">
        <f t="shared" si="2"/>
        <v>0</v>
      </c>
      <c r="J14" s="448"/>
      <c r="K14" s="424"/>
      <c r="L14" s="423">
        <f t="shared" si="3"/>
        <v>0</v>
      </c>
      <c r="N14" s="455"/>
      <c r="O14" s="455"/>
      <c r="P14" s="455"/>
    </row>
    <row r="15" spans="1:16" ht="15" x14ac:dyDescent="0.2">
      <c r="A15" s="49">
        <v>6</v>
      </c>
      <c r="B15" s="48" t="s">
        <v>382</v>
      </c>
      <c r="C15" s="47" t="s">
        <v>381</v>
      </c>
      <c r="D15" s="450"/>
      <c r="E15" s="450"/>
      <c r="F15" s="428">
        <f t="shared" si="1"/>
        <v>0</v>
      </c>
      <c r="G15" s="449"/>
      <c r="H15" s="424"/>
      <c r="I15" s="426">
        <f t="shared" si="2"/>
        <v>0</v>
      </c>
      <c r="J15" s="448"/>
      <c r="K15" s="424"/>
      <c r="L15" s="423">
        <f t="shared" si="3"/>
        <v>0</v>
      </c>
      <c r="N15" s="455"/>
      <c r="O15" s="455"/>
      <c r="P15" s="455"/>
    </row>
    <row r="16" spans="1:16" ht="15" x14ac:dyDescent="0.2">
      <c r="A16" s="49">
        <v>7</v>
      </c>
      <c r="B16" s="48" t="s">
        <v>380</v>
      </c>
      <c r="C16" s="47" t="s">
        <v>379</v>
      </c>
      <c r="D16" s="450"/>
      <c r="E16" s="450"/>
      <c r="F16" s="428">
        <f t="shared" si="1"/>
        <v>0</v>
      </c>
      <c r="G16" s="449"/>
      <c r="H16" s="424"/>
      <c r="I16" s="426">
        <f t="shared" si="2"/>
        <v>0</v>
      </c>
      <c r="J16" s="448"/>
      <c r="K16" s="424"/>
      <c r="L16" s="423">
        <f t="shared" si="3"/>
        <v>0</v>
      </c>
      <c r="N16" s="455"/>
      <c r="O16" s="455"/>
      <c r="P16" s="455"/>
    </row>
    <row r="17" spans="1:16" ht="15" x14ac:dyDescent="0.2">
      <c r="A17" s="49">
        <v>8</v>
      </c>
      <c r="B17" s="48" t="s">
        <v>378</v>
      </c>
      <c r="C17" s="47" t="s">
        <v>377</v>
      </c>
      <c r="D17" s="450"/>
      <c r="E17" s="450"/>
      <c r="F17" s="428">
        <f t="shared" si="1"/>
        <v>0</v>
      </c>
      <c r="G17" s="449"/>
      <c r="H17" s="424"/>
      <c r="I17" s="426">
        <f t="shared" si="2"/>
        <v>0</v>
      </c>
      <c r="J17" s="448"/>
      <c r="K17" s="424"/>
      <c r="L17" s="423">
        <f t="shared" si="3"/>
        <v>0</v>
      </c>
      <c r="N17" s="455"/>
      <c r="O17" s="455"/>
      <c r="P17" s="455"/>
    </row>
    <row r="18" spans="1:16" ht="15" x14ac:dyDescent="0.2">
      <c r="A18" s="49">
        <v>9</v>
      </c>
      <c r="B18" s="48" t="s">
        <v>376</v>
      </c>
      <c r="C18" s="47" t="s">
        <v>375</v>
      </c>
      <c r="D18" s="450"/>
      <c r="E18" s="450"/>
      <c r="F18" s="428">
        <f t="shared" si="1"/>
        <v>0</v>
      </c>
      <c r="G18" s="449"/>
      <c r="H18" s="424"/>
      <c r="I18" s="426">
        <f t="shared" si="2"/>
        <v>0</v>
      </c>
      <c r="J18" s="448"/>
      <c r="K18" s="424"/>
      <c r="L18" s="423">
        <f t="shared" si="3"/>
        <v>0</v>
      </c>
      <c r="N18" s="455"/>
      <c r="O18" s="455"/>
      <c r="P18" s="455"/>
    </row>
    <row r="19" spans="1:16" x14ac:dyDescent="0.2">
      <c r="A19" s="49">
        <v>10</v>
      </c>
      <c r="B19" s="48" t="s">
        <v>374</v>
      </c>
      <c r="C19" s="47" t="s">
        <v>373</v>
      </c>
      <c r="D19" s="451"/>
      <c r="E19" s="451"/>
      <c r="F19" s="428">
        <f t="shared" si="1"/>
        <v>0</v>
      </c>
      <c r="G19" s="454"/>
      <c r="H19" s="424"/>
      <c r="I19" s="426">
        <f t="shared" si="2"/>
        <v>0</v>
      </c>
      <c r="J19" s="453"/>
      <c r="K19" s="424"/>
      <c r="L19" s="423">
        <f t="shared" si="3"/>
        <v>0</v>
      </c>
      <c r="N19" s="42"/>
      <c r="O19" s="42"/>
      <c r="P19" s="42"/>
    </row>
    <row r="20" spans="1:16" x14ac:dyDescent="0.2">
      <c r="A20" s="49">
        <v>11</v>
      </c>
      <c r="B20" s="48" t="s">
        <v>372</v>
      </c>
      <c r="C20" s="47" t="s">
        <v>371</v>
      </c>
      <c r="D20" s="451">
        <v>1910</v>
      </c>
      <c r="E20" s="451"/>
      <c r="F20" s="428">
        <f t="shared" si="1"/>
        <v>1910</v>
      </c>
      <c r="G20" s="454">
        <v>1950</v>
      </c>
      <c r="H20" s="424"/>
      <c r="I20" s="426">
        <f t="shared" si="2"/>
        <v>1950</v>
      </c>
      <c r="J20" s="453">
        <v>1950</v>
      </c>
      <c r="K20" s="424"/>
      <c r="L20" s="423">
        <f t="shared" si="3"/>
        <v>1950</v>
      </c>
      <c r="N20" s="452">
        <f>N9*5%</f>
        <v>1900</v>
      </c>
      <c r="O20" s="452">
        <f>O9*5%</f>
        <v>1900</v>
      </c>
      <c r="P20" s="452">
        <f>P9*5%</f>
        <v>1900</v>
      </c>
    </row>
    <row r="21" spans="1:16" x14ac:dyDescent="0.2">
      <c r="A21" s="49">
        <v>12</v>
      </c>
      <c r="B21" s="48" t="s">
        <v>370</v>
      </c>
      <c r="C21" s="47" t="s">
        <v>369</v>
      </c>
      <c r="D21" s="451">
        <f>D20</f>
        <v>1910</v>
      </c>
      <c r="E21" s="451"/>
      <c r="F21" s="428">
        <f t="shared" si="1"/>
        <v>1910</v>
      </c>
      <c r="G21" s="454">
        <f>G20</f>
        <v>1950</v>
      </c>
      <c r="H21" s="424"/>
      <c r="I21" s="426">
        <f t="shared" si="2"/>
        <v>1950</v>
      </c>
      <c r="J21" s="453">
        <f>J20</f>
        <v>1950</v>
      </c>
      <c r="K21" s="424"/>
      <c r="L21" s="423">
        <f t="shared" si="3"/>
        <v>1950</v>
      </c>
      <c r="N21" s="452">
        <f>N9*5%</f>
        <v>1900</v>
      </c>
      <c r="O21" s="452">
        <f>O9*5%</f>
        <v>1900</v>
      </c>
      <c r="P21" s="452">
        <f>P9*5%</f>
        <v>1900</v>
      </c>
    </row>
    <row r="22" spans="1:16" x14ac:dyDescent="0.2">
      <c r="A22" s="49">
        <v>13</v>
      </c>
      <c r="B22" s="48" t="s">
        <v>368</v>
      </c>
      <c r="C22" s="47" t="s">
        <v>367</v>
      </c>
      <c r="D22" s="451"/>
      <c r="E22" s="424"/>
      <c r="F22" s="428">
        <f t="shared" si="1"/>
        <v>0</v>
      </c>
      <c r="G22" s="427"/>
      <c r="H22" s="424"/>
      <c r="I22" s="426">
        <f t="shared" si="2"/>
        <v>0</v>
      </c>
      <c r="J22" s="425"/>
      <c r="K22" s="424"/>
      <c r="L22" s="423">
        <f t="shared" si="3"/>
        <v>0</v>
      </c>
    </row>
    <row r="23" spans="1:16" ht="12.75" customHeight="1" x14ac:dyDescent="0.2">
      <c r="A23" s="49">
        <v>14</v>
      </c>
      <c r="B23" s="48" t="s">
        <v>366</v>
      </c>
      <c r="C23" s="47" t="s">
        <v>365</v>
      </c>
      <c r="D23" s="451"/>
      <c r="E23" s="424"/>
      <c r="F23" s="428">
        <f t="shared" si="1"/>
        <v>0</v>
      </c>
      <c r="G23" s="427"/>
      <c r="H23" s="424"/>
      <c r="I23" s="426">
        <f t="shared" si="2"/>
        <v>0</v>
      </c>
      <c r="J23" s="425"/>
      <c r="K23" s="424"/>
      <c r="L23" s="423">
        <f t="shared" si="3"/>
        <v>0</v>
      </c>
    </row>
    <row r="24" spans="1:16" ht="18" customHeight="1" x14ac:dyDescent="0.2">
      <c r="A24" s="53"/>
      <c r="B24" s="52">
        <v>130</v>
      </c>
      <c r="C24" s="51" t="s">
        <v>4</v>
      </c>
      <c r="D24" s="430">
        <f t="shared" ref="D24:L24" si="4">SUM(D25:D111)</f>
        <v>5900</v>
      </c>
      <c r="E24" s="430">
        <f t="shared" si="4"/>
        <v>0</v>
      </c>
      <c r="F24" s="434">
        <f t="shared" si="4"/>
        <v>5900</v>
      </c>
      <c r="G24" s="433">
        <f t="shared" si="4"/>
        <v>5900</v>
      </c>
      <c r="H24" s="430">
        <f t="shared" si="4"/>
        <v>0</v>
      </c>
      <c r="I24" s="432">
        <f t="shared" si="4"/>
        <v>5900</v>
      </c>
      <c r="J24" s="431">
        <f t="shared" si="4"/>
        <v>5900</v>
      </c>
      <c r="K24" s="430">
        <f t="shared" si="4"/>
        <v>0</v>
      </c>
      <c r="L24" s="429">
        <f t="shared" si="4"/>
        <v>5900</v>
      </c>
      <c r="N24" s="95"/>
      <c r="O24" s="95"/>
      <c r="P24" s="95"/>
    </row>
    <row r="25" spans="1:16" x14ac:dyDescent="0.2">
      <c r="A25" s="56">
        <v>15</v>
      </c>
      <c r="B25" s="55" t="s">
        <v>364</v>
      </c>
      <c r="C25" s="54" t="s">
        <v>363</v>
      </c>
      <c r="D25" s="444"/>
      <c r="E25" s="439"/>
      <c r="F25" s="443">
        <f t="shared" ref="F25:F56" si="5">D25+E25</f>
        <v>0</v>
      </c>
      <c r="G25" s="442"/>
      <c r="H25" s="439"/>
      <c r="I25" s="441">
        <f t="shared" ref="I25:I56" si="6">G25+H25</f>
        <v>0</v>
      </c>
      <c r="J25" s="440"/>
      <c r="K25" s="439"/>
      <c r="L25" s="438">
        <f t="shared" ref="L25:L56" si="7">J25+K25</f>
        <v>0</v>
      </c>
    </row>
    <row r="26" spans="1:16" x14ac:dyDescent="0.2">
      <c r="A26" s="49">
        <v>16</v>
      </c>
      <c r="B26" s="48" t="s">
        <v>362</v>
      </c>
      <c r="C26" s="47" t="s">
        <v>361</v>
      </c>
      <c r="D26" s="450"/>
      <c r="E26" s="424"/>
      <c r="F26" s="443">
        <f t="shared" si="5"/>
        <v>0</v>
      </c>
      <c r="G26" s="449"/>
      <c r="H26" s="446"/>
      <c r="I26" s="447">
        <f t="shared" si="6"/>
        <v>0</v>
      </c>
      <c r="J26" s="448"/>
      <c r="K26" s="446"/>
      <c r="L26" s="445">
        <f t="shared" si="7"/>
        <v>0</v>
      </c>
    </row>
    <row r="27" spans="1:16" x14ac:dyDescent="0.2">
      <c r="A27" s="49">
        <v>17</v>
      </c>
      <c r="B27" s="48" t="s">
        <v>360</v>
      </c>
      <c r="C27" s="47" t="s">
        <v>359</v>
      </c>
      <c r="D27" s="450"/>
      <c r="E27" s="424"/>
      <c r="F27" s="443">
        <f t="shared" si="5"/>
        <v>0</v>
      </c>
      <c r="G27" s="449"/>
      <c r="H27" s="446"/>
      <c r="I27" s="447">
        <f t="shared" si="6"/>
        <v>0</v>
      </c>
      <c r="J27" s="448"/>
      <c r="K27" s="446"/>
      <c r="L27" s="445">
        <f t="shared" si="7"/>
        <v>0</v>
      </c>
    </row>
    <row r="28" spans="1:16" x14ac:dyDescent="0.2">
      <c r="A28" s="49">
        <v>18</v>
      </c>
      <c r="B28" s="48" t="s">
        <v>358</v>
      </c>
      <c r="C28" s="47" t="s">
        <v>357</v>
      </c>
      <c r="D28" s="450"/>
      <c r="E28" s="424"/>
      <c r="F28" s="443">
        <f t="shared" si="5"/>
        <v>0</v>
      </c>
      <c r="G28" s="449"/>
      <c r="H28" s="446"/>
      <c r="I28" s="447">
        <f t="shared" si="6"/>
        <v>0</v>
      </c>
      <c r="J28" s="448"/>
      <c r="K28" s="446"/>
      <c r="L28" s="445">
        <f t="shared" si="7"/>
        <v>0</v>
      </c>
    </row>
    <row r="29" spans="1:16" x14ac:dyDescent="0.2">
      <c r="A29" s="49">
        <v>19</v>
      </c>
      <c r="B29" s="48" t="s">
        <v>356</v>
      </c>
      <c r="C29" s="47" t="s">
        <v>355</v>
      </c>
      <c r="D29" s="450">
        <v>500</v>
      </c>
      <c r="E29" s="424"/>
      <c r="F29" s="443">
        <f t="shared" si="5"/>
        <v>500</v>
      </c>
      <c r="G29" s="449">
        <v>500</v>
      </c>
      <c r="H29" s="446"/>
      <c r="I29" s="447">
        <f t="shared" si="6"/>
        <v>500</v>
      </c>
      <c r="J29" s="448">
        <v>500</v>
      </c>
      <c r="K29" s="446"/>
      <c r="L29" s="445">
        <f t="shared" si="7"/>
        <v>500</v>
      </c>
    </row>
    <row r="30" spans="1:16" x14ac:dyDescent="0.2">
      <c r="A30" s="49">
        <v>20</v>
      </c>
      <c r="B30" s="48" t="s">
        <v>354</v>
      </c>
      <c r="C30" s="47" t="s">
        <v>353</v>
      </c>
      <c r="D30" s="450">
        <v>1000</v>
      </c>
      <c r="E30" s="424"/>
      <c r="F30" s="443">
        <f t="shared" si="5"/>
        <v>1000</v>
      </c>
      <c r="G30" s="449">
        <v>1000</v>
      </c>
      <c r="H30" s="446"/>
      <c r="I30" s="447">
        <f t="shared" si="6"/>
        <v>1000</v>
      </c>
      <c r="J30" s="448">
        <v>1000</v>
      </c>
      <c r="K30" s="446"/>
      <c r="L30" s="445">
        <f t="shared" si="7"/>
        <v>1000</v>
      </c>
    </row>
    <row r="31" spans="1:16" x14ac:dyDescent="0.2">
      <c r="A31" s="49">
        <v>21</v>
      </c>
      <c r="B31" s="48" t="s">
        <v>352</v>
      </c>
      <c r="C31" s="47" t="s">
        <v>351</v>
      </c>
      <c r="D31" s="450"/>
      <c r="E31" s="424"/>
      <c r="F31" s="443">
        <f t="shared" si="5"/>
        <v>0</v>
      </c>
      <c r="G31" s="449"/>
      <c r="H31" s="446"/>
      <c r="I31" s="447">
        <f t="shared" si="6"/>
        <v>0</v>
      </c>
      <c r="J31" s="448"/>
      <c r="K31" s="446"/>
      <c r="L31" s="445">
        <f t="shared" si="7"/>
        <v>0</v>
      </c>
    </row>
    <row r="32" spans="1:16" x14ac:dyDescent="0.2">
      <c r="A32" s="49">
        <v>22</v>
      </c>
      <c r="B32" s="48" t="s">
        <v>350</v>
      </c>
      <c r="C32" s="47" t="s">
        <v>349</v>
      </c>
      <c r="D32" s="450"/>
      <c r="E32" s="424"/>
      <c r="F32" s="443">
        <f t="shared" si="5"/>
        <v>0</v>
      </c>
      <c r="G32" s="449"/>
      <c r="H32" s="446"/>
      <c r="I32" s="447">
        <f t="shared" si="6"/>
        <v>0</v>
      </c>
      <c r="J32" s="448"/>
      <c r="K32" s="446"/>
      <c r="L32" s="445">
        <f t="shared" si="7"/>
        <v>0</v>
      </c>
    </row>
    <row r="33" spans="1:12" x14ac:dyDescent="0.2">
      <c r="A33" s="49">
        <v>23</v>
      </c>
      <c r="B33" s="57" t="s">
        <v>348</v>
      </c>
      <c r="C33" s="50" t="s">
        <v>347</v>
      </c>
      <c r="D33" s="450"/>
      <c r="E33" s="424"/>
      <c r="F33" s="443">
        <f t="shared" si="5"/>
        <v>0</v>
      </c>
      <c r="G33" s="449"/>
      <c r="H33" s="446"/>
      <c r="I33" s="447">
        <f t="shared" si="6"/>
        <v>0</v>
      </c>
      <c r="J33" s="448"/>
      <c r="K33" s="446"/>
      <c r="L33" s="445">
        <f t="shared" si="7"/>
        <v>0</v>
      </c>
    </row>
    <row r="34" spans="1:12" x14ac:dyDescent="0.2">
      <c r="A34" s="56">
        <v>24</v>
      </c>
      <c r="B34" s="55" t="s">
        <v>346</v>
      </c>
      <c r="C34" s="54" t="s">
        <v>345</v>
      </c>
      <c r="D34" s="444"/>
      <c r="E34" s="439"/>
      <c r="F34" s="443">
        <f t="shared" si="5"/>
        <v>0</v>
      </c>
      <c r="G34" s="442"/>
      <c r="H34" s="439"/>
      <c r="I34" s="441">
        <f t="shared" si="6"/>
        <v>0</v>
      </c>
      <c r="J34" s="440"/>
      <c r="K34" s="439"/>
      <c r="L34" s="438">
        <f t="shared" si="7"/>
        <v>0</v>
      </c>
    </row>
    <row r="35" spans="1:12" x14ac:dyDescent="0.2">
      <c r="A35" s="49">
        <v>25</v>
      </c>
      <c r="B35" s="48" t="s">
        <v>344</v>
      </c>
      <c r="C35" s="47" t="s">
        <v>343</v>
      </c>
      <c r="D35" s="450"/>
      <c r="E35" s="424"/>
      <c r="F35" s="443">
        <f t="shared" si="5"/>
        <v>0</v>
      </c>
      <c r="G35" s="449"/>
      <c r="H35" s="446"/>
      <c r="I35" s="447">
        <f t="shared" si="6"/>
        <v>0</v>
      </c>
      <c r="J35" s="448"/>
      <c r="K35" s="446"/>
      <c r="L35" s="445">
        <f t="shared" si="7"/>
        <v>0</v>
      </c>
    </row>
    <row r="36" spans="1:12" x14ac:dyDescent="0.2">
      <c r="A36" s="49">
        <v>26</v>
      </c>
      <c r="B36" s="48" t="s">
        <v>342</v>
      </c>
      <c r="C36" s="47" t="s">
        <v>341</v>
      </c>
      <c r="D36" s="450"/>
      <c r="E36" s="424"/>
      <c r="F36" s="443">
        <f t="shared" si="5"/>
        <v>0</v>
      </c>
      <c r="G36" s="449"/>
      <c r="H36" s="446"/>
      <c r="I36" s="447">
        <f t="shared" si="6"/>
        <v>0</v>
      </c>
      <c r="J36" s="448"/>
      <c r="K36" s="446"/>
      <c r="L36" s="445">
        <f t="shared" si="7"/>
        <v>0</v>
      </c>
    </row>
    <row r="37" spans="1:12" x14ac:dyDescent="0.2">
      <c r="A37" s="49">
        <v>27</v>
      </c>
      <c r="B37" s="48" t="s">
        <v>340</v>
      </c>
      <c r="C37" s="47" t="s">
        <v>339</v>
      </c>
      <c r="D37" s="450"/>
      <c r="E37" s="424"/>
      <c r="F37" s="443">
        <f t="shared" si="5"/>
        <v>0</v>
      </c>
      <c r="G37" s="449"/>
      <c r="H37" s="446"/>
      <c r="I37" s="447">
        <f t="shared" si="6"/>
        <v>0</v>
      </c>
      <c r="J37" s="448"/>
      <c r="K37" s="446"/>
      <c r="L37" s="445">
        <f t="shared" si="7"/>
        <v>0</v>
      </c>
    </row>
    <row r="38" spans="1:12" x14ac:dyDescent="0.2">
      <c r="A38" s="56">
        <v>28</v>
      </c>
      <c r="B38" s="55" t="s">
        <v>338</v>
      </c>
      <c r="C38" s="54" t="s">
        <v>337</v>
      </c>
      <c r="D38" s="444"/>
      <c r="E38" s="439"/>
      <c r="F38" s="443">
        <f t="shared" si="5"/>
        <v>0</v>
      </c>
      <c r="G38" s="442"/>
      <c r="H38" s="439"/>
      <c r="I38" s="441">
        <f t="shared" si="6"/>
        <v>0</v>
      </c>
      <c r="J38" s="440"/>
      <c r="K38" s="439"/>
      <c r="L38" s="438">
        <f t="shared" si="7"/>
        <v>0</v>
      </c>
    </row>
    <row r="39" spans="1:12" x14ac:dyDescent="0.2">
      <c r="A39" s="49">
        <v>29</v>
      </c>
      <c r="B39" s="48" t="s">
        <v>336</v>
      </c>
      <c r="C39" s="47" t="s">
        <v>335</v>
      </c>
      <c r="D39" s="450"/>
      <c r="E39" s="424"/>
      <c r="F39" s="443">
        <f t="shared" si="5"/>
        <v>0</v>
      </c>
      <c r="G39" s="449"/>
      <c r="H39" s="446"/>
      <c r="I39" s="447">
        <f t="shared" si="6"/>
        <v>0</v>
      </c>
      <c r="J39" s="448"/>
      <c r="K39" s="446"/>
      <c r="L39" s="445">
        <f t="shared" si="7"/>
        <v>0</v>
      </c>
    </row>
    <row r="40" spans="1:12" x14ac:dyDescent="0.2">
      <c r="A40" s="49">
        <v>30</v>
      </c>
      <c r="B40" s="48" t="s">
        <v>334</v>
      </c>
      <c r="C40" s="47" t="s">
        <v>333</v>
      </c>
      <c r="D40" s="450"/>
      <c r="E40" s="424"/>
      <c r="F40" s="443">
        <f t="shared" si="5"/>
        <v>0</v>
      </c>
      <c r="G40" s="449"/>
      <c r="H40" s="446"/>
      <c r="I40" s="447">
        <f t="shared" si="6"/>
        <v>0</v>
      </c>
      <c r="J40" s="448"/>
      <c r="K40" s="446"/>
      <c r="L40" s="445">
        <f t="shared" si="7"/>
        <v>0</v>
      </c>
    </row>
    <row r="41" spans="1:12" x14ac:dyDescent="0.2">
      <c r="A41" s="49">
        <v>31</v>
      </c>
      <c r="B41" s="48" t="s">
        <v>332</v>
      </c>
      <c r="C41" s="47" t="s">
        <v>331</v>
      </c>
      <c r="D41" s="450"/>
      <c r="E41" s="424"/>
      <c r="F41" s="443">
        <f t="shared" si="5"/>
        <v>0</v>
      </c>
      <c r="G41" s="449"/>
      <c r="H41" s="446"/>
      <c r="I41" s="447">
        <f t="shared" si="6"/>
        <v>0</v>
      </c>
      <c r="J41" s="448"/>
      <c r="K41" s="446"/>
      <c r="L41" s="445">
        <f t="shared" si="7"/>
        <v>0</v>
      </c>
    </row>
    <row r="42" spans="1:12" x14ac:dyDescent="0.2">
      <c r="A42" s="49">
        <v>32</v>
      </c>
      <c r="B42" s="48" t="s">
        <v>330</v>
      </c>
      <c r="C42" s="47" t="s">
        <v>329</v>
      </c>
      <c r="D42" s="450"/>
      <c r="E42" s="424"/>
      <c r="F42" s="443">
        <f t="shared" si="5"/>
        <v>0</v>
      </c>
      <c r="G42" s="449"/>
      <c r="H42" s="446"/>
      <c r="I42" s="447">
        <f t="shared" si="6"/>
        <v>0</v>
      </c>
      <c r="J42" s="448"/>
      <c r="K42" s="446"/>
      <c r="L42" s="445">
        <f t="shared" si="7"/>
        <v>0</v>
      </c>
    </row>
    <row r="43" spans="1:12" x14ac:dyDescent="0.2">
      <c r="A43" s="49">
        <v>33</v>
      </c>
      <c r="B43" s="48" t="s">
        <v>328</v>
      </c>
      <c r="C43" s="47" t="s">
        <v>327</v>
      </c>
      <c r="D43" s="450">
        <v>1000</v>
      </c>
      <c r="E43" s="424"/>
      <c r="F43" s="443">
        <f t="shared" si="5"/>
        <v>1000</v>
      </c>
      <c r="G43" s="449">
        <v>1000</v>
      </c>
      <c r="H43" s="446"/>
      <c r="I43" s="447">
        <f t="shared" si="6"/>
        <v>1000</v>
      </c>
      <c r="J43" s="448">
        <v>1000</v>
      </c>
      <c r="K43" s="446"/>
      <c r="L43" s="445">
        <f t="shared" si="7"/>
        <v>1000</v>
      </c>
    </row>
    <row r="44" spans="1:12" x14ac:dyDescent="0.2">
      <c r="A44" s="49">
        <v>34</v>
      </c>
      <c r="B44" s="48" t="s">
        <v>326</v>
      </c>
      <c r="C44" s="47" t="s">
        <v>325</v>
      </c>
      <c r="D44" s="450"/>
      <c r="E44" s="424"/>
      <c r="F44" s="443">
        <f t="shared" si="5"/>
        <v>0</v>
      </c>
      <c r="G44" s="449"/>
      <c r="H44" s="446"/>
      <c r="I44" s="447">
        <f t="shared" si="6"/>
        <v>0</v>
      </c>
      <c r="J44" s="448"/>
      <c r="K44" s="446"/>
      <c r="L44" s="445">
        <f t="shared" si="7"/>
        <v>0</v>
      </c>
    </row>
    <row r="45" spans="1:12" x14ac:dyDescent="0.2">
      <c r="A45" s="49">
        <v>35</v>
      </c>
      <c r="B45" s="48" t="s">
        <v>324</v>
      </c>
      <c r="C45" s="47" t="s">
        <v>323</v>
      </c>
      <c r="D45" s="450"/>
      <c r="E45" s="424"/>
      <c r="F45" s="443">
        <f t="shared" si="5"/>
        <v>0</v>
      </c>
      <c r="G45" s="449"/>
      <c r="H45" s="446"/>
      <c r="I45" s="447">
        <f t="shared" si="6"/>
        <v>0</v>
      </c>
      <c r="J45" s="448"/>
      <c r="K45" s="446"/>
      <c r="L45" s="445">
        <f t="shared" si="7"/>
        <v>0</v>
      </c>
    </row>
    <row r="46" spans="1:12" x14ac:dyDescent="0.2">
      <c r="A46" s="49">
        <v>36</v>
      </c>
      <c r="B46" s="48" t="s">
        <v>322</v>
      </c>
      <c r="C46" s="50" t="s">
        <v>321</v>
      </c>
      <c r="D46" s="450"/>
      <c r="E46" s="424"/>
      <c r="F46" s="443">
        <f t="shared" si="5"/>
        <v>0</v>
      </c>
      <c r="G46" s="449"/>
      <c r="H46" s="446"/>
      <c r="I46" s="447">
        <f t="shared" si="6"/>
        <v>0</v>
      </c>
      <c r="J46" s="448"/>
      <c r="K46" s="446"/>
      <c r="L46" s="445">
        <f t="shared" si="7"/>
        <v>0</v>
      </c>
    </row>
    <row r="47" spans="1:12" x14ac:dyDescent="0.2">
      <c r="A47" s="56">
        <v>37</v>
      </c>
      <c r="B47" s="55" t="s">
        <v>320</v>
      </c>
      <c r="C47" s="54" t="s">
        <v>319</v>
      </c>
      <c r="D47" s="444">
        <v>500</v>
      </c>
      <c r="E47" s="439"/>
      <c r="F47" s="443">
        <f t="shared" si="5"/>
        <v>500</v>
      </c>
      <c r="G47" s="442">
        <v>500</v>
      </c>
      <c r="H47" s="439"/>
      <c r="I47" s="441">
        <f t="shared" si="6"/>
        <v>500</v>
      </c>
      <c r="J47" s="440">
        <v>500</v>
      </c>
      <c r="K47" s="439"/>
      <c r="L47" s="438">
        <f t="shared" si="7"/>
        <v>500</v>
      </c>
    </row>
    <row r="48" spans="1:12" x14ac:dyDescent="0.2">
      <c r="A48" s="49">
        <v>38</v>
      </c>
      <c r="B48" s="48" t="s">
        <v>318</v>
      </c>
      <c r="C48" s="47" t="s">
        <v>317</v>
      </c>
      <c r="D48" s="450"/>
      <c r="E48" s="424"/>
      <c r="F48" s="443">
        <f t="shared" si="5"/>
        <v>0</v>
      </c>
      <c r="G48" s="449"/>
      <c r="H48" s="446"/>
      <c r="I48" s="447">
        <f t="shared" si="6"/>
        <v>0</v>
      </c>
      <c r="J48" s="448"/>
      <c r="K48" s="446"/>
      <c r="L48" s="445">
        <f t="shared" si="7"/>
        <v>0</v>
      </c>
    </row>
    <row r="49" spans="1:12" x14ac:dyDescent="0.2">
      <c r="A49" s="49">
        <v>39</v>
      </c>
      <c r="B49" s="48" t="s">
        <v>316</v>
      </c>
      <c r="C49" s="47" t="s">
        <v>315</v>
      </c>
      <c r="D49" s="450">
        <v>1600</v>
      </c>
      <c r="E49" s="424"/>
      <c r="F49" s="443">
        <f t="shared" si="5"/>
        <v>1600</v>
      </c>
      <c r="G49" s="449">
        <v>1600</v>
      </c>
      <c r="H49" s="446"/>
      <c r="I49" s="447">
        <f t="shared" si="6"/>
        <v>1600</v>
      </c>
      <c r="J49" s="448">
        <v>1600</v>
      </c>
      <c r="K49" s="446"/>
      <c r="L49" s="445">
        <f t="shared" si="7"/>
        <v>1600</v>
      </c>
    </row>
    <row r="50" spans="1:12" x14ac:dyDescent="0.2">
      <c r="A50" s="49">
        <v>40</v>
      </c>
      <c r="B50" s="48" t="s">
        <v>314</v>
      </c>
      <c r="C50" s="47" t="s">
        <v>313</v>
      </c>
      <c r="D50" s="450"/>
      <c r="E50" s="424"/>
      <c r="F50" s="443">
        <f t="shared" si="5"/>
        <v>0</v>
      </c>
      <c r="G50" s="449"/>
      <c r="H50" s="446"/>
      <c r="I50" s="447">
        <f t="shared" si="6"/>
        <v>0</v>
      </c>
      <c r="J50" s="448"/>
      <c r="K50" s="446"/>
      <c r="L50" s="445">
        <f t="shared" si="7"/>
        <v>0</v>
      </c>
    </row>
    <row r="51" spans="1:12" x14ac:dyDescent="0.2">
      <c r="A51" s="49">
        <v>41</v>
      </c>
      <c r="B51" s="48" t="s">
        <v>312</v>
      </c>
      <c r="C51" s="47" t="s">
        <v>311</v>
      </c>
      <c r="D51" s="450"/>
      <c r="E51" s="424"/>
      <c r="F51" s="443">
        <f t="shared" si="5"/>
        <v>0</v>
      </c>
      <c r="G51" s="449"/>
      <c r="H51" s="446"/>
      <c r="I51" s="447">
        <f t="shared" si="6"/>
        <v>0</v>
      </c>
      <c r="J51" s="448"/>
      <c r="K51" s="446"/>
      <c r="L51" s="445">
        <f t="shared" si="7"/>
        <v>0</v>
      </c>
    </row>
    <row r="52" spans="1:12" x14ac:dyDescent="0.2">
      <c r="A52" s="49">
        <v>42</v>
      </c>
      <c r="B52" s="48" t="s">
        <v>310</v>
      </c>
      <c r="C52" s="47" t="s">
        <v>309</v>
      </c>
      <c r="D52" s="450"/>
      <c r="E52" s="424"/>
      <c r="F52" s="443">
        <f t="shared" si="5"/>
        <v>0</v>
      </c>
      <c r="G52" s="449"/>
      <c r="H52" s="446"/>
      <c r="I52" s="447">
        <f t="shared" si="6"/>
        <v>0</v>
      </c>
      <c r="J52" s="448"/>
      <c r="K52" s="446"/>
      <c r="L52" s="445">
        <f t="shared" si="7"/>
        <v>0</v>
      </c>
    </row>
    <row r="53" spans="1:12" x14ac:dyDescent="0.2">
      <c r="A53" s="49">
        <v>43</v>
      </c>
      <c r="B53" s="48" t="s">
        <v>308</v>
      </c>
      <c r="C53" s="47" t="s">
        <v>307</v>
      </c>
      <c r="D53" s="450"/>
      <c r="E53" s="424"/>
      <c r="F53" s="443">
        <f t="shared" si="5"/>
        <v>0</v>
      </c>
      <c r="G53" s="449"/>
      <c r="H53" s="446"/>
      <c r="I53" s="447">
        <f t="shared" si="6"/>
        <v>0</v>
      </c>
      <c r="J53" s="448"/>
      <c r="K53" s="446"/>
      <c r="L53" s="445">
        <f t="shared" si="7"/>
        <v>0</v>
      </c>
    </row>
    <row r="54" spans="1:12" x14ac:dyDescent="0.2">
      <c r="A54" s="49">
        <v>44</v>
      </c>
      <c r="B54" s="48" t="s">
        <v>306</v>
      </c>
      <c r="C54" s="47" t="s">
        <v>305</v>
      </c>
      <c r="D54" s="450"/>
      <c r="E54" s="424"/>
      <c r="F54" s="443">
        <f t="shared" si="5"/>
        <v>0</v>
      </c>
      <c r="G54" s="449"/>
      <c r="H54" s="446"/>
      <c r="I54" s="447">
        <f t="shared" si="6"/>
        <v>0</v>
      </c>
      <c r="J54" s="448"/>
      <c r="K54" s="446"/>
      <c r="L54" s="445">
        <f t="shared" si="7"/>
        <v>0</v>
      </c>
    </row>
    <row r="55" spans="1:12" x14ac:dyDescent="0.2">
      <c r="A55" s="49">
        <v>45</v>
      </c>
      <c r="B55" s="48" t="s">
        <v>304</v>
      </c>
      <c r="C55" s="47" t="s">
        <v>303</v>
      </c>
      <c r="D55" s="450"/>
      <c r="E55" s="424"/>
      <c r="F55" s="443">
        <f t="shared" si="5"/>
        <v>0</v>
      </c>
      <c r="G55" s="449"/>
      <c r="H55" s="446"/>
      <c r="I55" s="447">
        <f t="shared" si="6"/>
        <v>0</v>
      </c>
      <c r="J55" s="448"/>
      <c r="K55" s="446"/>
      <c r="L55" s="445">
        <f t="shared" si="7"/>
        <v>0</v>
      </c>
    </row>
    <row r="56" spans="1:12" x14ac:dyDescent="0.2">
      <c r="A56" s="56">
        <v>46</v>
      </c>
      <c r="B56" s="55" t="s">
        <v>302</v>
      </c>
      <c r="C56" s="54" t="s">
        <v>301</v>
      </c>
      <c r="D56" s="444">
        <v>600</v>
      </c>
      <c r="E56" s="439"/>
      <c r="F56" s="443">
        <f t="shared" si="5"/>
        <v>600</v>
      </c>
      <c r="G56" s="442">
        <v>600</v>
      </c>
      <c r="H56" s="439"/>
      <c r="I56" s="441">
        <f t="shared" si="6"/>
        <v>600</v>
      </c>
      <c r="J56" s="440">
        <v>600</v>
      </c>
      <c r="K56" s="439"/>
      <c r="L56" s="438">
        <f t="shared" si="7"/>
        <v>600</v>
      </c>
    </row>
    <row r="57" spans="1:12" x14ac:dyDescent="0.2">
      <c r="A57" s="49">
        <v>47</v>
      </c>
      <c r="B57" s="48" t="s">
        <v>300</v>
      </c>
      <c r="C57" s="47" t="s">
        <v>299</v>
      </c>
      <c r="D57" s="450"/>
      <c r="E57" s="424"/>
      <c r="F57" s="443">
        <f t="shared" ref="F57:F88" si="8">D57+E57</f>
        <v>0</v>
      </c>
      <c r="G57" s="449"/>
      <c r="H57" s="446"/>
      <c r="I57" s="447">
        <f t="shared" ref="I57:I88" si="9">G57+H57</f>
        <v>0</v>
      </c>
      <c r="J57" s="448"/>
      <c r="K57" s="446"/>
      <c r="L57" s="445">
        <f t="shared" ref="L57:L88" si="10">J57+K57</f>
        <v>0</v>
      </c>
    </row>
    <row r="58" spans="1:12" x14ac:dyDescent="0.2">
      <c r="A58" s="49">
        <v>48</v>
      </c>
      <c r="B58" s="48" t="s">
        <v>298</v>
      </c>
      <c r="C58" s="47" t="s">
        <v>297</v>
      </c>
      <c r="D58" s="450"/>
      <c r="E58" s="424"/>
      <c r="F58" s="443">
        <f t="shared" si="8"/>
        <v>0</v>
      </c>
      <c r="G58" s="449"/>
      <c r="H58" s="446"/>
      <c r="I58" s="447">
        <f t="shared" si="9"/>
        <v>0</v>
      </c>
      <c r="J58" s="448"/>
      <c r="K58" s="446"/>
      <c r="L58" s="445">
        <f t="shared" si="10"/>
        <v>0</v>
      </c>
    </row>
    <row r="59" spans="1:12" x14ac:dyDescent="0.2">
      <c r="A59" s="49">
        <v>49</v>
      </c>
      <c r="B59" s="48" t="s">
        <v>296</v>
      </c>
      <c r="C59" s="47" t="s">
        <v>295</v>
      </c>
      <c r="D59" s="450">
        <v>300</v>
      </c>
      <c r="E59" s="424"/>
      <c r="F59" s="443">
        <f t="shared" si="8"/>
        <v>300</v>
      </c>
      <c r="G59" s="449">
        <v>300</v>
      </c>
      <c r="H59" s="446"/>
      <c r="I59" s="447">
        <f t="shared" si="9"/>
        <v>300</v>
      </c>
      <c r="J59" s="448">
        <v>300</v>
      </c>
      <c r="K59" s="446"/>
      <c r="L59" s="445">
        <f t="shared" si="10"/>
        <v>300</v>
      </c>
    </row>
    <row r="60" spans="1:12" x14ac:dyDescent="0.2">
      <c r="A60" s="49">
        <v>50</v>
      </c>
      <c r="B60" s="48" t="s">
        <v>294</v>
      </c>
      <c r="C60" s="47" t="s">
        <v>293</v>
      </c>
      <c r="D60" s="450"/>
      <c r="E60" s="424"/>
      <c r="F60" s="443">
        <f t="shared" si="8"/>
        <v>0</v>
      </c>
      <c r="G60" s="449"/>
      <c r="H60" s="446"/>
      <c r="I60" s="447">
        <f t="shared" si="9"/>
        <v>0</v>
      </c>
      <c r="J60" s="448"/>
      <c r="K60" s="446"/>
      <c r="L60" s="445">
        <f t="shared" si="10"/>
        <v>0</v>
      </c>
    </row>
    <row r="61" spans="1:12" x14ac:dyDescent="0.2">
      <c r="A61" s="49">
        <v>51</v>
      </c>
      <c r="B61" s="48" t="s">
        <v>292</v>
      </c>
      <c r="C61" s="47" t="s">
        <v>291</v>
      </c>
      <c r="D61" s="450"/>
      <c r="E61" s="424"/>
      <c r="F61" s="443">
        <f t="shared" si="8"/>
        <v>0</v>
      </c>
      <c r="G61" s="449"/>
      <c r="H61" s="446"/>
      <c r="I61" s="447">
        <f t="shared" si="9"/>
        <v>0</v>
      </c>
      <c r="J61" s="448"/>
      <c r="K61" s="446"/>
      <c r="L61" s="445">
        <f t="shared" si="10"/>
        <v>0</v>
      </c>
    </row>
    <row r="62" spans="1:12" x14ac:dyDescent="0.2">
      <c r="A62" s="49">
        <v>52</v>
      </c>
      <c r="B62" s="48" t="s">
        <v>290</v>
      </c>
      <c r="C62" s="47" t="s">
        <v>289</v>
      </c>
      <c r="D62" s="450"/>
      <c r="E62" s="424"/>
      <c r="F62" s="443">
        <f t="shared" si="8"/>
        <v>0</v>
      </c>
      <c r="G62" s="449"/>
      <c r="H62" s="446"/>
      <c r="I62" s="447">
        <f t="shared" si="9"/>
        <v>0</v>
      </c>
      <c r="J62" s="448"/>
      <c r="K62" s="446"/>
      <c r="L62" s="445">
        <f t="shared" si="10"/>
        <v>0</v>
      </c>
    </row>
    <row r="63" spans="1:12" x14ac:dyDescent="0.2">
      <c r="A63" s="49">
        <v>53</v>
      </c>
      <c r="B63" s="48" t="s">
        <v>288</v>
      </c>
      <c r="C63" s="47" t="s">
        <v>287</v>
      </c>
      <c r="D63" s="450"/>
      <c r="E63" s="424"/>
      <c r="F63" s="443">
        <f t="shared" si="8"/>
        <v>0</v>
      </c>
      <c r="G63" s="449"/>
      <c r="H63" s="446"/>
      <c r="I63" s="447">
        <f t="shared" si="9"/>
        <v>0</v>
      </c>
      <c r="J63" s="448"/>
      <c r="K63" s="446"/>
      <c r="L63" s="445">
        <f t="shared" si="10"/>
        <v>0</v>
      </c>
    </row>
    <row r="64" spans="1:12" x14ac:dyDescent="0.2">
      <c r="A64" s="49">
        <v>54</v>
      </c>
      <c r="B64" s="48" t="s">
        <v>286</v>
      </c>
      <c r="C64" s="47" t="s">
        <v>285</v>
      </c>
      <c r="D64" s="450"/>
      <c r="E64" s="424"/>
      <c r="F64" s="443">
        <f t="shared" si="8"/>
        <v>0</v>
      </c>
      <c r="G64" s="449"/>
      <c r="H64" s="446"/>
      <c r="I64" s="447">
        <f t="shared" si="9"/>
        <v>0</v>
      </c>
      <c r="J64" s="448"/>
      <c r="K64" s="446"/>
      <c r="L64" s="445">
        <f t="shared" si="10"/>
        <v>0</v>
      </c>
    </row>
    <row r="65" spans="1:12" x14ac:dyDescent="0.2">
      <c r="A65" s="49">
        <v>55</v>
      </c>
      <c r="B65" s="48" t="s">
        <v>284</v>
      </c>
      <c r="C65" s="47" t="s">
        <v>283</v>
      </c>
      <c r="D65" s="450"/>
      <c r="E65" s="424"/>
      <c r="F65" s="443">
        <f t="shared" si="8"/>
        <v>0</v>
      </c>
      <c r="G65" s="449"/>
      <c r="H65" s="446"/>
      <c r="I65" s="447">
        <f t="shared" si="9"/>
        <v>0</v>
      </c>
      <c r="J65" s="448"/>
      <c r="K65" s="446"/>
      <c r="L65" s="445">
        <f t="shared" si="10"/>
        <v>0</v>
      </c>
    </row>
    <row r="66" spans="1:12" x14ac:dyDescent="0.2">
      <c r="A66" s="49">
        <v>56</v>
      </c>
      <c r="B66" s="48" t="s">
        <v>282</v>
      </c>
      <c r="C66" s="47" t="s">
        <v>281</v>
      </c>
      <c r="D66" s="450"/>
      <c r="E66" s="424"/>
      <c r="F66" s="443">
        <f t="shared" si="8"/>
        <v>0</v>
      </c>
      <c r="G66" s="449"/>
      <c r="H66" s="446"/>
      <c r="I66" s="447">
        <f t="shared" si="9"/>
        <v>0</v>
      </c>
      <c r="J66" s="448"/>
      <c r="K66" s="446"/>
      <c r="L66" s="445">
        <f t="shared" si="10"/>
        <v>0</v>
      </c>
    </row>
    <row r="67" spans="1:12" x14ac:dyDescent="0.2">
      <c r="A67" s="49">
        <v>57</v>
      </c>
      <c r="B67" s="48" t="s">
        <v>280</v>
      </c>
      <c r="C67" s="47" t="s">
        <v>279</v>
      </c>
      <c r="D67" s="450"/>
      <c r="E67" s="424"/>
      <c r="F67" s="443">
        <f t="shared" si="8"/>
        <v>0</v>
      </c>
      <c r="G67" s="449"/>
      <c r="H67" s="446"/>
      <c r="I67" s="447">
        <f t="shared" si="9"/>
        <v>0</v>
      </c>
      <c r="J67" s="448"/>
      <c r="K67" s="446"/>
      <c r="L67" s="445">
        <f t="shared" si="10"/>
        <v>0</v>
      </c>
    </row>
    <row r="68" spans="1:12" x14ac:dyDescent="0.2">
      <c r="A68" s="49">
        <v>58</v>
      </c>
      <c r="B68" s="48" t="s">
        <v>278</v>
      </c>
      <c r="C68" s="47" t="s">
        <v>277</v>
      </c>
      <c r="D68" s="450"/>
      <c r="E68" s="424"/>
      <c r="F68" s="443">
        <f t="shared" si="8"/>
        <v>0</v>
      </c>
      <c r="G68" s="449"/>
      <c r="H68" s="446"/>
      <c r="I68" s="447">
        <f t="shared" si="9"/>
        <v>0</v>
      </c>
      <c r="J68" s="448"/>
      <c r="K68" s="446"/>
      <c r="L68" s="445">
        <f t="shared" si="10"/>
        <v>0</v>
      </c>
    </row>
    <row r="69" spans="1:12" x14ac:dyDescent="0.2">
      <c r="A69" s="56">
        <v>59</v>
      </c>
      <c r="B69" s="55" t="s">
        <v>276</v>
      </c>
      <c r="C69" s="54" t="s">
        <v>275</v>
      </c>
      <c r="D69" s="444"/>
      <c r="E69" s="439"/>
      <c r="F69" s="443">
        <f t="shared" si="8"/>
        <v>0</v>
      </c>
      <c r="G69" s="442"/>
      <c r="H69" s="439"/>
      <c r="I69" s="441">
        <f t="shared" si="9"/>
        <v>0</v>
      </c>
      <c r="J69" s="440"/>
      <c r="K69" s="439"/>
      <c r="L69" s="438">
        <f t="shared" si="10"/>
        <v>0</v>
      </c>
    </row>
    <row r="70" spans="1:12" x14ac:dyDescent="0.2">
      <c r="A70" s="49">
        <v>60</v>
      </c>
      <c r="B70" s="48" t="s">
        <v>274</v>
      </c>
      <c r="C70" s="47" t="s">
        <v>273</v>
      </c>
      <c r="D70" s="450"/>
      <c r="E70" s="424"/>
      <c r="F70" s="443">
        <f t="shared" si="8"/>
        <v>0</v>
      </c>
      <c r="G70" s="449"/>
      <c r="H70" s="446"/>
      <c r="I70" s="447">
        <f t="shared" si="9"/>
        <v>0</v>
      </c>
      <c r="J70" s="448"/>
      <c r="K70" s="446"/>
      <c r="L70" s="445">
        <f t="shared" si="10"/>
        <v>0</v>
      </c>
    </row>
    <row r="71" spans="1:12" x14ac:dyDescent="0.2">
      <c r="A71" s="49">
        <v>61</v>
      </c>
      <c r="B71" s="48" t="s">
        <v>272</v>
      </c>
      <c r="C71" s="47" t="s">
        <v>271</v>
      </c>
      <c r="D71" s="450"/>
      <c r="E71" s="424"/>
      <c r="F71" s="443">
        <f t="shared" si="8"/>
        <v>0</v>
      </c>
      <c r="G71" s="449"/>
      <c r="H71" s="446"/>
      <c r="I71" s="447">
        <f t="shared" si="9"/>
        <v>0</v>
      </c>
      <c r="J71" s="448"/>
      <c r="K71" s="446"/>
      <c r="L71" s="445">
        <f t="shared" si="10"/>
        <v>0</v>
      </c>
    </row>
    <row r="72" spans="1:12" x14ac:dyDescent="0.2">
      <c r="A72" s="49">
        <v>62</v>
      </c>
      <c r="B72" s="48" t="s">
        <v>270</v>
      </c>
      <c r="C72" s="47" t="s">
        <v>269</v>
      </c>
      <c r="D72" s="450"/>
      <c r="E72" s="424"/>
      <c r="F72" s="443">
        <f t="shared" si="8"/>
        <v>0</v>
      </c>
      <c r="G72" s="449"/>
      <c r="H72" s="446"/>
      <c r="I72" s="447">
        <f t="shared" si="9"/>
        <v>0</v>
      </c>
      <c r="J72" s="448"/>
      <c r="K72" s="446"/>
      <c r="L72" s="445">
        <f t="shared" si="10"/>
        <v>0</v>
      </c>
    </row>
    <row r="73" spans="1:12" x14ac:dyDescent="0.2">
      <c r="A73" s="49">
        <v>63</v>
      </c>
      <c r="B73" s="48" t="s">
        <v>268</v>
      </c>
      <c r="C73" s="47" t="s">
        <v>267</v>
      </c>
      <c r="D73" s="450"/>
      <c r="E73" s="424"/>
      <c r="F73" s="443">
        <f t="shared" si="8"/>
        <v>0</v>
      </c>
      <c r="G73" s="449"/>
      <c r="H73" s="446"/>
      <c r="I73" s="447">
        <f t="shared" si="9"/>
        <v>0</v>
      </c>
      <c r="J73" s="448"/>
      <c r="K73" s="446"/>
      <c r="L73" s="445">
        <f t="shared" si="10"/>
        <v>0</v>
      </c>
    </row>
    <row r="74" spans="1:12" x14ac:dyDescent="0.2">
      <c r="A74" s="49">
        <v>64</v>
      </c>
      <c r="B74" s="48" t="s">
        <v>266</v>
      </c>
      <c r="C74" s="47" t="s">
        <v>265</v>
      </c>
      <c r="D74" s="450"/>
      <c r="E74" s="424"/>
      <c r="F74" s="443">
        <f t="shared" si="8"/>
        <v>0</v>
      </c>
      <c r="G74" s="449"/>
      <c r="H74" s="446"/>
      <c r="I74" s="447">
        <f t="shared" si="9"/>
        <v>0</v>
      </c>
      <c r="J74" s="448"/>
      <c r="K74" s="446"/>
      <c r="L74" s="445">
        <f t="shared" si="10"/>
        <v>0</v>
      </c>
    </row>
    <row r="75" spans="1:12" x14ac:dyDescent="0.2">
      <c r="A75" s="49">
        <v>65</v>
      </c>
      <c r="B75" s="48" t="s">
        <v>264</v>
      </c>
      <c r="C75" s="47" t="s">
        <v>263</v>
      </c>
      <c r="D75" s="450"/>
      <c r="E75" s="424"/>
      <c r="F75" s="443">
        <f t="shared" si="8"/>
        <v>0</v>
      </c>
      <c r="G75" s="449"/>
      <c r="H75" s="446"/>
      <c r="I75" s="447">
        <f t="shared" si="9"/>
        <v>0</v>
      </c>
      <c r="J75" s="448"/>
      <c r="K75" s="446"/>
      <c r="L75" s="445">
        <f t="shared" si="10"/>
        <v>0</v>
      </c>
    </row>
    <row r="76" spans="1:12" x14ac:dyDescent="0.2">
      <c r="A76" s="49">
        <v>66</v>
      </c>
      <c r="B76" s="48" t="s">
        <v>262</v>
      </c>
      <c r="C76" s="47" t="s">
        <v>261</v>
      </c>
      <c r="D76" s="450"/>
      <c r="E76" s="424"/>
      <c r="F76" s="443">
        <f t="shared" si="8"/>
        <v>0</v>
      </c>
      <c r="G76" s="449"/>
      <c r="H76" s="446"/>
      <c r="I76" s="447">
        <f t="shared" si="9"/>
        <v>0</v>
      </c>
      <c r="J76" s="448"/>
      <c r="K76" s="446"/>
      <c r="L76" s="445">
        <f t="shared" si="10"/>
        <v>0</v>
      </c>
    </row>
    <row r="77" spans="1:12" x14ac:dyDescent="0.2">
      <c r="A77" s="49">
        <v>67</v>
      </c>
      <c r="B77" s="48" t="s">
        <v>260</v>
      </c>
      <c r="C77" s="47" t="s">
        <v>259</v>
      </c>
      <c r="D77" s="450"/>
      <c r="E77" s="424"/>
      <c r="F77" s="443">
        <f t="shared" si="8"/>
        <v>0</v>
      </c>
      <c r="G77" s="449"/>
      <c r="H77" s="446"/>
      <c r="I77" s="447">
        <f t="shared" si="9"/>
        <v>0</v>
      </c>
      <c r="J77" s="448"/>
      <c r="K77" s="446"/>
      <c r="L77" s="445">
        <f t="shared" si="10"/>
        <v>0</v>
      </c>
    </row>
    <row r="78" spans="1:12" x14ac:dyDescent="0.2">
      <c r="A78" s="56">
        <v>68</v>
      </c>
      <c r="B78" s="55" t="s">
        <v>258</v>
      </c>
      <c r="C78" s="54" t="s">
        <v>257</v>
      </c>
      <c r="D78" s="444"/>
      <c r="E78" s="439"/>
      <c r="F78" s="443">
        <f t="shared" si="8"/>
        <v>0</v>
      </c>
      <c r="G78" s="442"/>
      <c r="H78" s="439"/>
      <c r="I78" s="441">
        <f t="shared" si="9"/>
        <v>0</v>
      </c>
      <c r="J78" s="440"/>
      <c r="K78" s="439"/>
      <c r="L78" s="438">
        <f t="shared" si="10"/>
        <v>0</v>
      </c>
    </row>
    <row r="79" spans="1:12" x14ac:dyDescent="0.2">
      <c r="A79" s="49">
        <v>69</v>
      </c>
      <c r="B79" s="48" t="s">
        <v>256</v>
      </c>
      <c r="C79" s="47" t="s">
        <v>255</v>
      </c>
      <c r="D79" s="450"/>
      <c r="E79" s="424"/>
      <c r="F79" s="443">
        <f t="shared" si="8"/>
        <v>0</v>
      </c>
      <c r="G79" s="449"/>
      <c r="H79" s="446"/>
      <c r="I79" s="447">
        <f t="shared" si="9"/>
        <v>0</v>
      </c>
      <c r="J79" s="448"/>
      <c r="K79" s="446"/>
      <c r="L79" s="445">
        <f t="shared" si="10"/>
        <v>0</v>
      </c>
    </row>
    <row r="80" spans="1:12" x14ac:dyDescent="0.2">
      <c r="A80" s="49">
        <v>70</v>
      </c>
      <c r="B80" s="48" t="s">
        <v>254</v>
      </c>
      <c r="C80" s="47" t="s">
        <v>253</v>
      </c>
      <c r="D80" s="450"/>
      <c r="E80" s="424"/>
      <c r="F80" s="443">
        <f t="shared" si="8"/>
        <v>0</v>
      </c>
      <c r="G80" s="449"/>
      <c r="H80" s="446"/>
      <c r="I80" s="447">
        <f t="shared" si="9"/>
        <v>0</v>
      </c>
      <c r="J80" s="448"/>
      <c r="K80" s="446"/>
      <c r="L80" s="445">
        <f t="shared" si="10"/>
        <v>0</v>
      </c>
    </row>
    <row r="81" spans="1:12" x14ac:dyDescent="0.2">
      <c r="A81" s="49">
        <v>71</v>
      </c>
      <c r="B81" s="48" t="s">
        <v>252</v>
      </c>
      <c r="C81" s="47" t="s">
        <v>251</v>
      </c>
      <c r="D81" s="450"/>
      <c r="E81" s="424"/>
      <c r="F81" s="443">
        <f t="shared" si="8"/>
        <v>0</v>
      </c>
      <c r="G81" s="449"/>
      <c r="H81" s="446"/>
      <c r="I81" s="447">
        <f t="shared" si="9"/>
        <v>0</v>
      </c>
      <c r="J81" s="448"/>
      <c r="K81" s="446"/>
      <c r="L81" s="445">
        <f t="shared" si="10"/>
        <v>0</v>
      </c>
    </row>
    <row r="82" spans="1:12" x14ac:dyDescent="0.2">
      <c r="A82" s="56">
        <v>73</v>
      </c>
      <c r="B82" s="55" t="s">
        <v>250</v>
      </c>
      <c r="C82" s="54" t="s">
        <v>249</v>
      </c>
      <c r="D82" s="444"/>
      <c r="E82" s="439"/>
      <c r="F82" s="443">
        <f t="shared" si="8"/>
        <v>0</v>
      </c>
      <c r="G82" s="442"/>
      <c r="H82" s="439"/>
      <c r="I82" s="441">
        <f t="shared" si="9"/>
        <v>0</v>
      </c>
      <c r="J82" s="440"/>
      <c r="K82" s="439"/>
      <c r="L82" s="438">
        <f t="shared" si="10"/>
        <v>0</v>
      </c>
    </row>
    <row r="83" spans="1:12" x14ac:dyDescent="0.2">
      <c r="A83" s="49">
        <v>74</v>
      </c>
      <c r="B83" s="48" t="s">
        <v>248</v>
      </c>
      <c r="C83" s="47" t="s">
        <v>247</v>
      </c>
      <c r="D83" s="450"/>
      <c r="E83" s="424"/>
      <c r="F83" s="443">
        <f t="shared" si="8"/>
        <v>0</v>
      </c>
      <c r="G83" s="449"/>
      <c r="H83" s="446"/>
      <c r="I83" s="447">
        <f t="shared" si="9"/>
        <v>0</v>
      </c>
      <c r="J83" s="448"/>
      <c r="K83" s="446"/>
      <c r="L83" s="445">
        <f t="shared" si="10"/>
        <v>0</v>
      </c>
    </row>
    <row r="84" spans="1:12" x14ac:dyDescent="0.2">
      <c r="A84" s="49">
        <v>75</v>
      </c>
      <c r="B84" s="48" t="s">
        <v>246</v>
      </c>
      <c r="C84" s="47" t="s">
        <v>245</v>
      </c>
      <c r="D84" s="450"/>
      <c r="E84" s="424"/>
      <c r="F84" s="443">
        <f t="shared" si="8"/>
        <v>0</v>
      </c>
      <c r="G84" s="449"/>
      <c r="H84" s="446"/>
      <c r="I84" s="447">
        <f t="shared" si="9"/>
        <v>0</v>
      </c>
      <c r="J84" s="448"/>
      <c r="K84" s="446"/>
      <c r="L84" s="445">
        <f t="shared" si="10"/>
        <v>0</v>
      </c>
    </row>
    <row r="85" spans="1:12" x14ac:dyDescent="0.2">
      <c r="A85" s="49">
        <v>76</v>
      </c>
      <c r="B85" s="48" t="s">
        <v>244</v>
      </c>
      <c r="C85" s="47" t="s">
        <v>243</v>
      </c>
      <c r="D85" s="450"/>
      <c r="E85" s="424"/>
      <c r="F85" s="443">
        <f t="shared" si="8"/>
        <v>0</v>
      </c>
      <c r="G85" s="449"/>
      <c r="H85" s="446"/>
      <c r="I85" s="447">
        <f t="shared" si="9"/>
        <v>0</v>
      </c>
      <c r="J85" s="448"/>
      <c r="K85" s="446"/>
      <c r="L85" s="445">
        <f t="shared" si="10"/>
        <v>0</v>
      </c>
    </row>
    <row r="86" spans="1:12" x14ac:dyDescent="0.2">
      <c r="A86" s="49">
        <v>77</v>
      </c>
      <c r="B86" s="48" t="s">
        <v>242</v>
      </c>
      <c r="C86" s="47" t="s">
        <v>241</v>
      </c>
      <c r="D86" s="450"/>
      <c r="E86" s="424"/>
      <c r="F86" s="443">
        <f t="shared" si="8"/>
        <v>0</v>
      </c>
      <c r="G86" s="449"/>
      <c r="H86" s="446"/>
      <c r="I86" s="447">
        <f t="shared" si="9"/>
        <v>0</v>
      </c>
      <c r="J86" s="448"/>
      <c r="K86" s="446"/>
      <c r="L86" s="445">
        <f t="shared" si="10"/>
        <v>0</v>
      </c>
    </row>
    <row r="87" spans="1:12" x14ac:dyDescent="0.2">
      <c r="A87" s="56">
        <v>78</v>
      </c>
      <c r="B87" s="55" t="s">
        <v>240</v>
      </c>
      <c r="C87" s="54" t="s">
        <v>239</v>
      </c>
      <c r="D87" s="444"/>
      <c r="E87" s="439"/>
      <c r="F87" s="443">
        <f t="shared" si="8"/>
        <v>0</v>
      </c>
      <c r="G87" s="442"/>
      <c r="H87" s="439"/>
      <c r="I87" s="441">
        <f t="shared" si="9"/>
        <v>0</v>
      </c>
      <c r="J87" s="440"/>
      <c r="K87" s="439"/>
      <c r="L87" s="438">
        <f t="shared" si="10"/>
        <v>0</v>
      </c>
    </row>
    <row r="88" spans="1:12" x14ac:dyDescent="0.2">
      <c r="A88" s="49">
        <v>79</v>
      </c>
      <c r="B88" s="48" t="s">
        <v>238</v>
      </c>
      <c r="C88" s="47" t="s">
        <v>237</v>
      </c>
      <c r="D88" s="450"/>
      <c r="E88" s="424"/>
      <c r="F88" s="443">
        <f t="shared" si="8"/>
        <v>0</v>
      </c>
      <c r="G88" s="449"/>
      <c r="H88" s="446"/>
      <c r="I88" s="447">
        <f t="shared" si="9"/>
        <v>0</v>
      </c>
      <c r="J88" s="448"/>
      <c r="K88" s="446"/>
      <c r="L88" s="445">
        <f t="shared" si="10"/>
        <v>0</v>
      </c>
    </row>
    <row r="89" spans="1:12" x14ac:dyDescent="0.2">
      <c r="A89" s="49">
        <v>80</v>
      </c>
      <c r="B89" s="48" t="s">
        <v>236</v>
      </c>
      <c r="C89" s="47" t="s">
        <v>235</v>
      </c>
      <c r="D89" s="450"/>
      <c r="E89" s="424"/>
      <c r="F89" s="443">
        <f t="shared" ref="F89:F111" si="11">D89+E89</f>
        <v>0</v>
      </c>
      <c r="G89" s="449"/>
      <c r="H89" s="446"/>
      <c r="I89" s="447">
        <f t="shared" ref="I89:I111" si="12">G89+H89</f>
        <v>0</v>
      </c>
      <c r="J89" s="448"/>
      <c r="K89" s="446"/>
      <c r="L89" s="445">
        <f t="shared" ref="L89:L111" si="13">J89+K89</f>
        <v>0</v>
      </c>
    </row>
    <row r="90" spans="1:12" x14ac:dyDescent="0.2">
      <c r="A90" s="49">
        <v>81</v>
      </c>
      <c r="B90" s="48" t="s">
        <v>234</v>
      </c>
      <c r="C90" s="47" t="s">
        <v>233</v>
      </c>
      <c r="D90" s="450"/>
      <c r="E90" s="424"/>
      <c r="F90" s="443">
        <f t="shared" si="11"/>
        <v>0</v>
      </c>
      <c r="G90" s="449"/>
      <c r="H90" s="446"/>
      <c r="I90" s="447">
        <f t="shared" si="12"/>
        <v>0</v>
      </c>
      <c r="J90" s="448"/>
      <c r="K90" s="446"/>
      <c r="L90" s="445">
        <f t="shared" si="13"/>
        <v>0</v>
      </c>
    </row>
    <row r="91" spans="1:12" x14ac:dyDescent="0.2">
      <c r="A91" s="49">
        <v>82</v>
      </c>
      <c r="B91" s="48" t="s">
        <v>232</v>
      </c>
      <c r="C91" s="47" t="s">
        <v>231</v>
      </c>
      <c r="D91" s="450"/>
      <c r="E91" s="424"/>
      <c r="F91" s="443">
        <f t="shared" si="11"/>
        <v>0</v>
      </c>
      <c r="G91" s="449"/>
      <c r="H91" s="446"/>
      <c r="I91" s="447">
        <f t="shared" si="12"/>
        <v>0</v>
      </c>
      <c r="J91" s="448"/>
      <c r="K91" s="446"/>
      <c r="L91" s="445">
        <f t="shared" si="13"/>
        <v>0</v>
      </c>
    </row>
    <row r="92" spans="1:12" x14ac:dyDescent="0.2">
      <c r="A92" s="49">
        <v>83</v>
      </c>
      <c r="B92" s="48" t="s">
        <v>230</v>
      </c>
      <c r="C92" s="47" t="s">
        <v>229</v>
      </c>
      <c r="D92" s="450"/>
      <c r="E92" s="424"/>
      <c r="F92" s="443">
        <f t="shared" si="11"/>
        <v>0</v>
      </c>
      <c r="G92" s="449"/>
      <c r="H92" s="446"/>
      <c r="I92" s="447">
        <f t="shared" si="12"/>
        <v>0</v>
      </c>
      <c r="J92" s="448"/>
      <c r="K92" s="446"/>
      <c r="L92" s="445">
        <f t="shared" si="13"/>
        <v>0</v>
      </c>
    </row>
    <row r="93" spans="1:12" x14ac:dyDescent="0.2">
      <c r="A93" s="49">
        <v>84</v>
      </c>
      <c r="B93" s="48" t="s">
        <v>228</v>
      </c>
      <c r="C93" s="47" t="s">
        <v>227</v>
      </c>
      <c r="D93" s="450"/>
      <c r="E93" s="424"/>
      <c r="F93" s="443">
        <f t="shared" si="11"/>
        <v>0</v>
      </c>
      <c r="G93" s="449"/>
      <c r="H93" s="446"/>
      <c r="I93" s="447">
        <f t="shared" si="12"/>
        <v>0</v>
      </c>
      <c r="J93" s="448"/>
      <c r="K93" s="446"/>
      <c r="L93" s="445">
        <f t="shared" si="13"/>
        <v>0</v>
      </c>
    </row>
    <row r="94" spans="1:12" x14ac:dyDescent="0.2">
      <c r="A94" s="49">
        <v>85</v>
      </c>
      <c r="B94" s="48" t="s">
        <v>226</v>
      </c>
      <c r="C94" s="47" t="s">
        <v>225</v>
      </c>
      <c r="D94" s="450"/>
      <c r="E94" s="424"/>
      <c r="F94" s="443">
        <f t="shared" si="11"/>
        <v>0</v>
      </c>
      <c r="G94" s="449"/>
      <c r="H94" s="446"/>
      <c r="I94" s="447">
        <f t="shared" si="12"/>
        <v>0</v>
      </c>
      <c r="J94" s="448"/>
      <c r="K94" s="446"/>
      <c r="L94" s="445">
        <f t="shared" si="13"/>
        <v>0</v>
      </c>
    </row>
    <row r="95" spans="1:12" x14ac:dyDescent="0.2">
      <c r="A95" s="49">
        <v>86</v>
      </c>
      <c r="B95" s="48" t="s">
        <v>224</v>
      </c>
      <c r="C95" s="47" t="s">
        <v>223</v>
      </c>
      <c r="D95" s="450"/>
      <c r="E95" s="424"/>
      <c r="F95" s="443">
        <f t="shared" si="11"/>
        <v>0</v>
      </c>
      <c r="G95" s="449"/>
      <c r="H95" s="446"/>
      <c r="I95" s="447">
        <f t="shared" si="12"/>
        <v>0</v>
      </c>
      <c r="J95" s="448"/>
      <c r="K95" s="446"/>
      <c r="L95" s="445">
        <f t="shared" si="13"/>
        <v>0</v>
      </c>
    </row>
    <row r="96" spans="1:12" x14ac:dyDescent="0.2">
      <c r="A96" s="49">
        <v>87</v>
      </c>
      <c r="B96" s="48" t="s">
        <v>222</v>
      </c>
      <c r="C96" s="47" t="s">
        <v>221</v>
      </c>
      <c r="D96" s="450"/>
      <c r="E96" s="424"/>
      <c r="F96" s="443">
        <f t="shared" si="11"/>
        <v>0</v>
      </c>
      <c r="G96" s="449"/>
      <c r="H96" s="446"/>
      <c r="I96" s="447">
        <f t="shared" si="12"/>
        <v>0</v>
      </c>
      <c r="J96" s="448"/>
      <c r="K96" s="446"/>
      <c r="L96" s="445">
        <f t="shared" si="13"/>
        <v>0</v>
      </c>
    </row>
    <row r="97" spans="1:12" x14ac:dyDescent="0.2">
      <c r="A97" s="49">
        <v>88</v>
      </c>
      <c r="B97" s="48" t="s">
        <v>220</v>
      </c>
      <c r="C97" s="47" t="s">
        <v>219</v>
      </c>
      <c r="D97" s="450"/>
      <c r="E97" s="424"/>
      <c r="F97" s="443">
        <f t="shared" si="11"/>
        <v>0</v>
      </c>
      <c r="G97" s="449"/>
      <c r="H97" s="446"/>
      <c r="I97" s="447">
        <f t="shared" si="12"/>
        <v>0</v>
      </c>
      <c r="J97" s="448"/>
      <c r="K97" s="446"/>
      <c r="L97" s="445">
        <f t="shared" si="13"/>
        <v>0</v>
      </c>
    </row>
    <row r="98" spans="1:12" x14ac:dyDescent="0.2">
      <c r="A98" s="49">
        <v>89</v>
      </c>
      <c r="B98" s="48" t="s">
        <v>218</v>
      </c>
      <c r="C98" s="47" t="s">
        <v>217</v>
      </c>
      <c r="D98" s="450"/>
      <c r="E98" s="424"/>
      <c r="F98" s="443">
        <f t="shared" si="11"/>
        <v>0</v>
      </c>
      <c r="G98" s="449"/>
      <c r="H98" s="446"/>
      <c r="I98" s="447">
        <f t="shared" si="12"/>
        <v>0</v>
      </c>
      <c r="J98" s="448"/>
      <c r="K98" s="446"/>
      <c r="L98" s="445">
        <f t="shared" si="13"/>
        <v>0</v>
      </c>
    </row>
    <row r="99" spans="1:12" x14ac:dyDescent="0.2">
      <c r="A99" s="56">
        <v>90</v>
      </c>
      <c r="B99" s="55" t="s">
        <v>216</v>
      </c>
      <c r="C99" s="54" t="s">
        <v>215</v>
      </c>
      <c r="D99" s="444"/>
      <c r="E99" s="439"/>
      <c r="F99" s="443">
        <f t="shared" si="11"/>
        <v>0</v>
      </c>
      <c r="G99" s="442"/>
      <c r="H99" s="439"/>
      <c r="I99" s="441">
        <f t="shared" si="12"/>
        <v>0</v>
      </c>
      <c r="J99" s="440"/>
      <c r="K99" s="439"/>
      <c r="L99" s="438">
        <f t="shared" si="13"/>
        <v>0</v>
      </c>
    </row>
    <row r="100" spans="1:12" x14ac:dyDescent="0.2">
      <c r="A100" s="49">
        <v>91</v>
      </c>
      <c r="B100" s="48" t="s">
        <v>214</v>
      </c>
      <c r="C100" s="47" t="s">
        <v>213</v>
      </c>
      <c r="D100" s="450"/>
      <c r="E100" s="424"/>
      <c r="F100" s="443">
        <f t="shared" si="11"/>
        <v>0</v>
      </c>
      <c r="G100" s="449"/>
      <c r="H100" s="446"/>
      <c r="I100" s="447">
        <f t="shared" si="12"/>
        <v>0</v>
      </c>
      <c r="J100" s="448"/>
      <c r="K100" s="446"/>
      <c r="L100" s="445">
        <f t="shared" si="13"/>
        <v>0</v>
      </c>
    </row>
    <row r="101" spans="1:12" x14ac:dyDescent="0.2">
      <c r="A101" s="49">
        <v>92</v>
      </c>
      <c r="B101" s="48" t="s">
        <v>212</v>
      </c>
      <c r="C101" s="47" t="s">
        <v>211</v>
      </c>
      <c r="D101" s="450"/>
      <c r="E101" s="424"/>
      <c r="F101" s="443">
        <f t="shared" si="11"/>
        <v>0</v>
      </c>
      <c r="G101" s="449"/>
      <c r="H101" s="446"/>
      <c r="I101" s="447">
        <f t="shared" si="12"/>
        <v>0</v>
      </c>
      <c r="J101" s="448"/>
      <c r="K101" s="446"/>
      <c r="L101" s="445">
        <f t="shared" si="13"/>
        <v>0</v>
      </c>
    </row>
    <row r="102" spans="1:12" x14ac:dyDescent="0.2">
      <c r="A102" s="49">
        <v>93</v>
      </c>
      <c r="B102" s="48" t="s">
        <v>210</v>
      </c>
      <c r="C102" s="47" t="s">
        <v>209</v>
      </c>
      <c r="D102" s="450"/>
      <c r="E102" s="424"/>
      <c r="F102" s="443">
        <f t="shared" si="11"/>
        <v>0</v>
      </c>
      <c r="G102" s="449"/>
      <c r="H102" s="446"/>
      <c r="I102" s="447">
        <f t="shared" si="12"/>
        <v>0</v>
      </c>
      <c r="J102" s="448"/>
      <c r="K102" s="446"/>
      <c r="L102" s="445">
        <f t="shared" si="13"/>
        <v>0</v>
      </c>
    </row>
    <row r="103" spans="1:12" x14ac:dyDescent="0.2">
      <c r="A103" s="49">
        <v>94</v>
      </c>
      <c r="B103" s="48" t="s">
        <v>208</v>
      </c>
      <c r="C103" s="47" t="s">
        <v>207</v>
      </c>
      <c r="D103" s="450"/>
      <c r="E103" s="424"/>
      <c r="F103" s="443">
        <f t="shared" si="11"/>
        <v>0</v>
      </c>
      <c r="G103" s="449"/>
      <c r="H103" s="446"/>
      <c r="I103" s="447">
        <f t="shared" si="12"/>
        <v>0</v>
      </c>
      <c r="J103" s="448"/>
      <c r="K103" s="446"/>
      <c r="L103" s="445">
        <f t="shared" si="13"/>
        <v>0</v>
      </c>
    </row>
    <row r="104" spans="1:12" x14ac:dyDescent="0.2">
      <c r="A104" s="56">
        <v>95</v>
      </c>
      <c r="B104" s="55" t="s">
        <v>206</v>
      </c>
      <c r="C104" s="54" t="s">
        <v>205</v>
      </c>
      <c r="D104" s="444"/>
      <c r="E104" s="439"/>
      <c r="F104" s="443">
        <f t="shared" si="11"/>
        <v>0</v>
      </c>
      <c r="G104" s="442"/>
      <c r="H104" s="439"/>
      <c r="I104" s="441">
        <f t="shared" si="12"/>
        <v>0</v>
      </c>
      <c r="J104" s="440"/>
      <c r="K104" s="439"/>
      <c r="L104" s="438">
        <f t="shared" si="13"/>
        <v>0</v>
      </c>
    </row>
    <row r="105" spans="1:12" x14ac:dyDescent="0.2">
      <c r="A105" s="49">
        <v>96</v>
      </c>
      <c r="B105" s="48" t="s">
        <v>204</v>
      </c>
      <c r="C105" s="47" t="s">
        <v>203</v>
      </c>
      <c r="D105" s="450"/>
      <c r="E105" s="424"/>
      <c r="F105" s="443">
        <f t="shared" si="11"/>
        <v>0</v>
      </c>
      <c r="G105" s="449"/>
      <c r="H105" s="446"/>
      <c r="I105" s="447">
        <f t="shared" si="12"/>
        <v>0</v>
      </c>
      <c r="J105" s="448"/>
      <c r="K105" s="446"/>
      <c r="L105" s="445">
        <f t="shared" si="13"/>
        <v>0</v>
      </c>
    </row>
    <row r="106" spans="1:12" x14ac:dyDescent="0.2">
      <c r="A106" s="49">
        <v>97</v>
      </c>
      <c r="B106" s="48" t="s">
        <v>202</v>
      </c>
      <c r="C106" s="47" t="s">
        <v>201</v>
      </c>
      <c r="D106" s="450"/>
      <c r="E106" s="424"/>
      <c r="F106" s="443">
        <f t="shared" si="11"/>
        <v>0</v>
      </c>
      <c r="G106" s="449"/>
      <c r="H106" s="446"/>
      <c r="I106" s="447">
        <f t="shared" si="12"/>
        <v>0</v>
      </c>
      <c r="J106" s="448"/>
      <c r="K106" s="446"/>
      <c r="L106" s="445">
        <f t="shared" si="13"/>
        <v>0</v>
      </c>
    </row>
    <row r="107" spans="1:12" x14ac:dyDescent="0.2">
      <c r="A107" s="56">
        <v>98</v>
      </c>
      <c r="B107" s="55" t="s">
        <v>200</v>
      </c>
      <c r="C107" s="54" t="s">
        <v>199</v>
      </c>
      <c r="D107" s="444">
        <v>400</v>
      </c>
      <c r="E107" s="439"/>
      <c r="F107" s="443">
        <f t="shared" si="11"/>
        <v>400</v>
      </c>
      <c r="G107" s="442">
        <v>400</v>
      </c>
      <c r="H107" s="439"/>
      <c r="I107" s="441">
        <f t="shared" si="12"/>
        <v>400</v>
      </c>
      <c r="J107" s="440">
        <v>400</v>
      </c>
      <c r="K107" s="439"/>
      <c r="L107" s="438">
        <f t="shared" si="13"/>
        <v>400</v>
      </c>
    </row>
    <row r="108" spans="1:12" x14ac:dyDescent="0.2">
      <c r="A108" s="49">
        <v>99</v>
      </c>
      <c r="B108" s="48" t="s">
        <v>198</v>
      </c>
      <c r="C108" s="47" t="s">
        <v>197</v>
      </c>
      <c r="D108" s="450"/>
      <c r="E108" s="424"/>
      <c r="F108" s="443">
        <f t="shared" si="11"/>
        <v>0</v>
      </c>
      <c r="G108" s="449"/>
      <c r="H108" s="446"/>
      <c r="I108" s="447">
        <f t="shared" si="12"/>
        <v>0</v>
      </c>
      <c r="J108" s="448"/>
      <c r="K108" s="446"/>
      <c r="L108" s="445">
        <f t="shared" si="13"/>
        <v>0</v>
      </c>
    </row>
    <row r="109" spans="1:12" x14ac:dyDescent="0.2">
      <c r="A109" s="49">
        <v>100</v>
      </c>
      <c r="B109" s="48" t="s">
        <v>196</v>
      </c>
      <c r="C109" s="47" t="s">
        <v>195</v>
      </c>
      <c r="D109" s="437"/>
      <c r="E109" s="424"/>
      <c r="F109" s="443">
        <f t="shared" si="11"/>
        <v>0</v>
      </c>
      <c r="G109" s="436"/>
      <c r="H109" s="446"/>
      <c r="I109" s="447">
        <f t="shared" si="12"/>
        <v>0</v>
      </c>
      <c r="J109" s="435"/>
      <c r="K109" s="446"/>
      <c r="L109" s="445">
        <f t="shared" si="13"/>
        <v>0</v>
      </c>
    </row>
    <row r="110" spans="1:12" x14ac:dyDescent="0.2">
      <c r="A110" s="49">
        <v>101</v>
      </c>
      <c r="B110" s="48" t="s">
        <v>194</v>
      </c>
      <c r="C110" s="47" t="s">
        <v>68</v>
      </c>
      <c r="D110" s="437"/>
      <c r="E110" s="424"/>
      <c r="F110" s="443">
        <f t="shared" si="11"/>
        <v>0</v>
      </c>
      <c r="G110" s="436"/>
      <c r="H110" s="446"/>
      <c r="I110" s="447">
        <f t="shared" si="12"/>
        <v>0</v>
      </c>
      <c r="J110" s="435"/>
      <c r="K110" s="446"/>
      <c r="L110" s="445">
        <f t="shared" si="13"/>
        <v>0</v>
      </c>
    </row>
    <row r="111" spans="1:12" ht="12.75" customHeight="1" x14ac:dyDescent="0.2">
      <c r="A111" s="56">
        <v>102</v>
      </c>
      <c r="B111" s="55" t="s">
        <v>193</v>
      </c>
      <c r="C111" s="54" t="s">
        <v>192</v>
      </c>
      <c r="D111" s="444"/>
      <c r="E111" s="439"/>
      <c r="F111" s="443">
        <f t="shared" si="11"/>
        <v>0</v>
      </c>
      <c r="G111" s="442"/>
      <c r="H111" s="439"/>
      <c r="I111" s="441">
        <f t="shared" si="12"/>
        <v>0</v>
      </c>
      <c r="J111" s="440"/>
      <c r="K111" s="439"/>
      <c r="L111" s="438">
        <f t="shared" si="13"/>
        <v>0</v>
      </c>
    </row>
    <row r="112" spans="1:12" ht="18" customHeight="1" x14ac:dyDescent="0.2">
      <c r="A112" s="53"/>
      <c r="B112" s="52">
        <v>132</v>
      </c>
      <c r="C112" s="51" t="s">
        <v>5</v>
      </c>
      <c r="D112" s="430">
        <f t="shared" ref="D112:L112" si="14">SUM(D113:D118)</f>
        <v>0</v>
      </c>
      <c r="E112" s="430">
        <f t="shared" si="14"/>
        <v>0</v>
      </c>
      <c r="F112" s="434">
        <f t="shared" si="14"/>
        <v>0</v>
      </c>
      <c r="G112" s="433">
        <f t="shared" si="14"/>
        <v>0</v>
      </c>
      <c r="H112" s="430">
        <f t="shared" si="14"/>
        <v>0</v>
      </c>
      <c r="I112" s="432">
        <f t="shared" si="14"/>
        <v>0</v>
      </c>
      <c r="J112" s="431">
        <f t="shared" si="14"/>
        <v>0</v>
      </c>
      <c r="K112" s="430">
        <f t="shared" si="14"/>
        <v>0</v>
      </c>
      <c r="L112" s="429">
        <f t="shared" si="14"/>
        <v>0</v>
      </c>
    </row>
    <row r="113" spans="1:12" x14ac:dyDescent="0.2">
      <c r="A113" s="49">
        <v>103</v>
      </c>
      <c r="B113" s="48" t="s">
        <v>191</v>
      </c>
      <c r="C113" s="47" t="s">
        <v>190</v>
      </c>
      <c r="D113" s="424"/>
      <c r="E113" s="424"/>
      <c r="F113" s="428">
        <f t="shared" ref="F113:F118" si="15">D113+E113</f>
        <v>0</v>
      </c>
      <c r="G113" s="427"/>
      <c r="H113" s="424"/>
      <c r="I113" s="426">
        <f t="shared" ref="I113:I118" si="16">G113+H113</f>
        <v>0</v>
      </c>
      <c r="J113" s="425"/>
      <c r="K113" s="424"/>
      <c r="L113" s="423">
        <f t="shared" ref="L113:L118" si="17">J113+K113</f>
        <v>0</v>
      </c>
    </row>
    <row r="114" spans="1:12" x14ac:dyDescent="0.2">
      <c r="A114" s="49">
        <v>104</v>
      </c>
      <c r="B114" s="48" t="s">
        <v>189</v>
      </c>
      <c r="C114" s="47" t="s">
        <v>188</v>
      </c>
      <c r="D114" s="424"/>
      <c r="E114" s="424"/>
      <c r="F114" s="428">
        <f t="shared" si="15"/>
        <v>0</v>
      </c>
      <c r="G114" s="427"/>
      <c r="H114" s="424"/>
      <c r="I114" s="426">
        <f t="shared" si="16"/>
        <v>0</v>
      </c>
      <c r="J114" s="425"/>
      <c r="K114" s="424"/>
      <c r="L114" s="423">
        <f t="shared" si="17"/>
        <v>0</v>
      </c>
    </row>
    <row r="115" spans="1:12" x14ac:dyDescent="0.2">
      <c r="A115" s="49">
        <v>105</v>
      </c>
      <c r="B115" s="48" t="s">
        <v>187</v>
      </c>
      <c r="C115" s="47" t="s">
        <v>186</v>
      </c>
      <c r="D115" s="424"/>
      <c r="E115" s="424"/>
      <c r="F115" s="428">
        <f t="shared" si="15"/>
        <v>0</v>
      </c>
      <c r="G115" s="427"/>
      <c r="H115" s="424"/>
      <c r="I115" s="426">
        <f t="shared" si="16"/>
        <v>0</v>
      </c>
      <c r="J115" s="425"/>
      <c r="K115" s="424"/>
      <c r="L115" s="423">
        <f t="shared" si="17"/>
        <v>0</v>
      </c>
    </row>
    <row r="116" spans="1:12" x14ac:dyDescent="0.2">
      <c r="A116" s="49">
        <v>106</v>
      </c>
      <c r="B116" s="48" t="s">
        <v>185</v>
      </c>
      <c r="C116" s="47" t="s">
        <v>184</v>
      </c>
      <c r="D116" s="424"/>
      <c r="E116" s="424"/>
      <c r="F116" s="428">
        <f t="shared" si="15"/>
        <v>0</v>
      </c>
      <c r="G116" s="427"/>
      <c r="H116" s="424"/>
      <c r="I116" s="426">
        <f t="shared" si="16"/>
        <v>0</v>
      </c>
      <c r="J116" s="425"/>
      <c r="K116" s="424"/>
      <c r="L116" s="423">
        <f t="shared" si="17"/>
        <v>0</v>
      </c>
    </row>
    <row r="117" spans="1:12" x14ac:dyDescent="0.2">
      <c r="A117" s="49">
        <v>107</v>
      </c>
      <c r="B117" s="48" t="s">
        <v>183</v>
      </c>
      <c r="C117" s="47" t="s">
        <v>182</v>
      </c>
      <c r="D117" s="424"/>
      <c r="E117" s="424"/>
      <c r="F117" s="428">
        <f t="shared" si="15"/>
        <v>0</v>
      </c>
      <c r="G117" s="427"/>
      <c r="H117" s="424"/>
      <c r="I117" s="426">
        <f t="shared" si="16"/>
        <v>0</v>
      </c>
      <c r="J117" s="425"/>
      <c r="K117" s="424"/>
      <c r="L117" s="423">
        <f t="shared" si="17"/>
        <v>0</v>
      </c>
    </row>
    <row r="118" spans="1:12" ht="15" customHeight="1" x14ac:dyDescent="0.2">
      <c r="A118" s="49">
        <v>108</v>
      </c>
      <c r="B118" s="48" t="s">
        <v>181</v>
      </c>
      <c r="C118" s="47" t="s">
        <v>169</v>
      </c>
      <c r="D118" s="424"/>
      <c r="E118" s="424"/>
      <c r="F118" s="428">
        <f t="shared" si="15"/>
        <v>0</v>
      </c>
      <c r="G118" s="427"/>
      <c r="H118" s="424"/>
      <c r="I118" s="426">
        <f t="shared" si="16"/>
        <v>0</v>
      </c>
      <c r="J118" s="425"/>
      <c r="K118" s="424"/>
      <c r="L118" s="423">
        <f t="shared" si="17"/>
        <v>0</v>
      </c>
    </row>
    <row r="119" spans="1:12" ht="18" customHeight="1" x14ac:dyDescent="0.2">
      <c r="A119" s="53"/>
      <c r="B119" s="52">
        <v>200</v>
      </c>
      <c r="C119" s="51" t="s">
        <v>6</v>
      </c>
      <c r="D119" s="430">
        <f t="shared" ref="D119:L119" si="18">SUM(D120:D131)</f>
        <v>0</v>
      </c>
      <c r="E119" s="430">
        <f t="shared" si="18"/>
        <v>13000</v>
      </c>
      <c r="F119" s="434">
        <f t="shared" si="18"/>
        <v>13000</v>
      </c>
      <c r="G119" s="433">
        <f t="shared" si="18"/>
        <v>0</v>
      </c>
      <c r="H119" s="430">
        <f t="shared" si="18"/>
        <v>13000</v>
      </c>
      <c r="I119" s="432">
        <f t="shared" si="18"/>
        <v>13000</v>
      </c>
      <c r="J119" s="431">
        <f t="shared" si="18"/>
        <v>0</v>
      </c>
      <c r="K119" s="430">
        <f t="shared" si="18"/>
        <v>13000</v>
      </c>
      <c r="L119" s="429">
        <f t="shared" si="18"/>
        <v>13000</v>
      </c>
    </row>
    <row r="120" spans="1:12" x14ac:dyDescent="0.2">
      <c r="A120" s="49">
        <v>109</v>
      </c>
      <c r="B120" s="48" t="s">
        <v>180</v>
      </c>
      <c r="C120" s="47" t="s">
        <v>179</v>
      </c>
      <c r="D120" s="437"/>
      <c r="E120" s="437"/>
      <c r="F120" s="428">
        <f t="shared" ref="F120:F131" si="19">D120+E120</f>
        <v>0</v>
      </c>
      <c r="G120" s="436"/>
      <c r="H120" s="437"/>
      <c r="I120" s="426">
        <f t="shared" ref="I120:I131" si="20">G120+H120</f>
        <v>0</v>
      </c>
      <c r="J120" s="435"/>
      <c r="K120" s="437"/>
      <c r="L120" s="423">
        <f t="shared" ref="L120:L131" si="21">J120+K120</f>
        <v>0</v>
      </c>
    </row>
    <row r="121" spans="1:12" x14ac:dyDescent="0.2">
      <c r="A121" s="49">
        <v>110</v>
      </c>
      <c r="B121" s="48" t="s">
        <v>178</v>
      </c>
      <c r="C121" s="47" t="s">
        <v>177</v>
      </c>
      <c r="D121" s="437"/>
      <c r="E121" s="437"/>
      <c r="F121" s="428">
        <f t="shared" si="19"/>
        <v>0</v>
      </c>
      <c r="G121" s="436"/>
      <c r="H121" s="437"/>
      <c r="I121" s="426">
        <f t="shared" si="20"/>
        <v>0</v>
      </c>
      <c r="J121" s="435"/>
      <c r="K121" s="437"/>
      <c r="L121" s="423">
        <f t="shared" si="21"/>
        <v>0</v>
      </c>
    </row>
    <row r="122" spans="1:12" x14ac:dyDescent="0.2">
      <c r="A122" s="49">
        <v>111</v>
      </c>
      <c r="B122" s="48" t="s">
        <v>176</v>
      </c>
      <c r="C122" s="47" t="s">
        <v>175</v>
      </c>
      <c r="D122" s="437"/>
      <c r="E122" s="437"/>
      <c r="F122" s="428">
        <f t="shared" si="19"/>
        <v>0</v>
      </c>
      <c r="G122" s="436"/>
      <c r="H122" s="437"/>
      <c r="I122" s="426">
        <f t="shared" si="20"/>
        <v>0</v>
      </c>
      <c r="J122" s="435"/>
      <c r="K122" s="437"/>
      <c r="L122" s="423">
        <f t="shared" si="21"/>
        <v>0</v>
      </c>
    </row>
    <row r="123" spans="1:12" x14ac:dyDescent="0.2">
      <c r="A123" s="49">
        <v>112</v>
      </c>
      <c r="B123" s="48" t="s">
        <v>174</v>
      </c>
      <c r="C123" s="50" t="s">
        <v>173</v>
      </c>
      <c r="D123" s="437"/>
      <c r="E123" s="424">
        <v>13000</v>
      </c>
      <c r="F123" s="428">
        <f t="shared" si="19"/>
        <v>13000</v>
      </c>
      <c r="G123" s="436"/>
      <c r="H123" s="424">
        <v>13000</v>
      </c>
      <c r="I123" s="426">
        <f t="shared" si="20"/>
        <v>13000</v>
      </c>
      <c r="J123" s="435"/>
      <c r="K123" s="424">
        <v>13000</v>
      </c>
      <c r="L123" s="423">
        <f t="shared" si="21"/>
        <v>13000</v>
      </c>
    </row>
    <row r="124" spans="1:12" x14ac:dyDescent="0.2">
      <c r="A124" s="49">
        <v>113</v>
      </c>
      <c r="B124" s="48" t="s">
        <v>172</v>
      </c>
      <c r="C124" s="47" t="s">
        <v>171</v>
      </c>
      <c r="D124" s="437"/>
      <c r="E124" s="424"/>
      <c r="F124" s="428">
        <f t="shared" si="19"/>
        <v>0</v>
      </c>
      <c r="G124" s="436"/>
      <c r="H124" s="424"/>
      <c r="I124" s="426">
        <f t="shared" si="20"/>
        <v>0</v>
      </c>
      <c r="J124" s="435"/>
      <c r="K124" s="424"/>
      <c r="L124" s="423">
        <f t="shared" si="21"/>
        <v>0</v>
      </c>
    </row>
    <row r="125" spans="1:12" x14ac:dyDescent="0.2">
      <c r="A125" s="49">
        <v>114</v>
      </c>
      <c r="B125" s="48" t="s">
        <v>170</v>
      </c>
      <c r="C125" s="47" t="s">
        <v>169</v>
      </c>
      <c r="D125" s="437"/>
      <c r="E125" s="424"/>
      <c r="F125" s="428">
        <f t="shared" si="19"/>
        <v>0</v>
      </c>
      <c r="G125" s="436"/>
      <c r="H125" s="424"/>
      <c r="I125" s="426">
        <f t="shared" si="20"/>
        <v>0</v>
      </c>
      <c r="J125" s="435"/>
      <c r="K125" s="424"/>
      <c r="L125" s="423">
        <f t="shared" si="21"/>
        <v>0</v>
      </c>
    </row>
    <row r="126" spans="1:12" x14ac:dyDescent="0.2">
      <c r="A126" s="49">
        <v>115</v>
      </c>
      <c r="B126" s="48" t="s">
        <v>168</v>
      </c>
      <c r="C126" s="47" t="s">
        <v>167</v>
      </c>
      <c r="D126" s="437"/>
      <c r="E126" s="424"/>
      <c r="F126" s="428">
        <f t="shared" si="19"/>
        <v>0</v>
      </c>
      <c r="G126" s="436"/>
      <c r="H126" s="424"/>
      <c r="I126" s="426">
        <f t="shared" si="20"/>
        <v>0</v>
      </c>
      <c r="J126" s="435"/>
      <c r="K126" s="424"/>
      <c r="L126" s="423">
        <f t="shared" si="21"/>
        <v>0</v>
      </c>
    </row>
    <row r="127" spans="1:12" x14ac:dyDescent="0.2">
      <c r="A127" s="49">
        <v>116</v>
      </c>
      <c r="B127" s="48" t="s">
        <v>166</v>
      </c>
      <c r="C127" s="47" t="s">
        <v>165</v>
      </c>
      <c r="D127" s="437"/>
      <c r="E127" s="424"/>
      <c r="F127" s="428">
        <f t="shared" si="19"/>
        <v>0</v>
      </c>
      <c r="G127" s="436"/>
      <c r="H127" s="424"/>
      <c r="I127" s="426">
        <f t="shared" si="20"/>
        <v>0</v>
      </c>
      <c r="J127" s="435"/>
      <c r="K127" s="424"/>
      <c r="L127" s="423">
        <f t="shared" si="21"/>
        <v>0</v>
      </c>
    </row>
    <row r="128" spans="1:12" x14ac:dyDescent="0.2">
      <c r="A128" s="49">
        <v>117</v>
      </c>
      <c r="B128" s="48" t="s">
        <v>164</v>
      </c>
      <c r="C128" s="47" t="s">
        <v>163</v>
      </c>
      <c r="D128" s="437"/>
      <c r="E128" s="424"/>
      <c r="F128" s="428">
        <f t="shared" si="19"/>
        <v>0</v>
      </c>
      <c r="G128" s="436"/>
      <c r="H128" s="424"/>
      <c r="I128" s="426">
        <f t="shared" si="20"/>
        <v>0</v>
      </c>
      <c r="J128" s="435"/>
      <c r="K128" s="424"/>
      <c r="L128" s="423">
        <f t="shared" si="21"/>
        <v>0</v>
      </c>
    </row>
    <row r="129" spans="1:12" x14ac:dyDescent="0.2">
      <c r="A129" s="49">
        <v>118</v>
      </c>
      <c r="B129" s="48" t="s">
        <v>162</v>
      </c>
      <c r="C129" s="47" t="s">
        <v>161</v>
      </c>
      <c r="D129" s="437"/>
      <c r="E129" s="424"/>
      <c r="F129" s="428">
        <f t="shared" si="19"/>
        <v>0</v>
      </c>
      <c r="G129" s="436"/>
      <c r="H129" s="424"/>
      <c r="I129" s="426">
        <f t="shared" si="20"/>
        <v>0</v>
      </c>
      <c r="J129" s="435"/>
      <c r="K129" s="424"/>
      <c r="L129" s="423">
        <f t="shared" si="21"/>
        <v>0</v>
      </c>
    </row>
    <row r="130" spans="1:12" x14ac:dyDescent="0.2">
      <c r="A130" s="49">
        <v>119</v>
      </c>
      <c r="B130" s="48" t="s">
        <v>160</v>
      </c>
      <c r="C130" s="47" t="s">
        <v>159</v>
      </c>
      <c r="D130" s="424"/>
      <c r="E130" s="424"/>
      <c r="F130" s="428">
        <f t="shared" si="19"/>
        <v>0</v>
      </c>
      <c r="G130" s="427"/>
      <c r="H130" s="424"/>
      <c r="I130" s="426">
        <f t="shared" si="20"/>
        <v>0</v>
      </c>
      <c r="J130" s="425"/>
      <c r="K130" s="424"/>
      <c r="L130" s="423">
        <f t="shared" si="21"/>
        <v>0</v>
      </c>
    </row>
    <row r="131" spans="1:12" ht="15" customHeight="1" x14ac:dyDescent="0.2">
      <c r="A131" s="49">
        <v>120</v>
      </c>
      <c r="B131" s="48" t="s">
        <v>158</v>
      </c>
      <c r="C131" s="47" t="s">
        <v>157</v>
      </c>
      <c r="D131" s="424"/>
      <c r="E131" s="424"/>
      <c r="F131" s="428">
        <f t="shared" si="19"/>
        <v>0</v>
      </c>
      <c r="G131" s="427"/>
      <c r="H131" s="424"/>
      <c r="I131" s="426">
        <f t="shared" si="20"/>
        <v>0</v>
      </c>
      <c r="J131" s="425"/>
      <c r="K131" s="424"/>
      <c r="L131" s="423">
        <f t="shared" si="21"/>
        <v>0</v>
      </c>
    </row>
    <row r="132" spans="1:12" ht="18" customHeight="1" x14ac:dyDescent="0.2">
      <c r="A132" s="53"/>
      <c r="B132" s="52">
        <v>300</v>
      </c>
      <c r="C132" s="51" t="s">
        <v>156</v>
      </c>
      <c r="D132" s="430">
        <f t="shared" ref="D132:L132" si="22">SUM(D133:D176)</f>
        <v>0</v>
      </c>
      <c r="E132" s="430">
        <f t="shared" si="22"/>
        <v>0</v>
      </c>
      <c r="F132" s="434">
        <f t="shared" si="22"/>
        <v>0</v>
      </c>
      <c r="G132" s="433">
        <f t="shared" si="22"/>
        <v>0</v>
      </c>
      <c r="H132" s="430">
        <f t="shared" si="22"/>
        <v>0</v>
      </c>
      <c r="I132" s="432">
        <f t="shared" si="22"/>
        <v>0</v>
      </c>
      <c r="J132" s="431">
        <f t="shared" si="22"/>
        <v>0</v>
      </c>
      <c r="K132" s="430">
        <f t="shared" si="22"/>
        <v>0</v>
      </c>
      <c r="L132" s="429">
        <f t="shared" si="22"/>
        <v>0</v>
      </c>
    </row>
    <row r="133" spans="1:12" x14ac:dyDescent="0.2">
      <c r="A133" s="49">
        <v>121</v>
      </c>
      <c r="B133" s="48" t="s">
        <v>155</v>
      </c>
      <c r="C133" s="47" t="s">
        <v>154</v>
      </c>
      <c r="D133" s="424"/>
      <c r="E133" s="424"/>
      <c r="F133" s="428">
        <f t="shared" ref="F133:F176" si="23">D133+E133</f>
        <v>0</v>
      </c>
      <c r="G133" s="427"/>
      <c r="H133" s="424"/>
      <c r="I133" s="426">
        <f t="shared" ref="I133:I176" si="24">G133+H133</f>
        <v>0</v>
      </c>
      <c r="J133" s="425"/>
      <c r="K133" s="424"/>
      <c r="L133" s="423">
        <f t="shared" ref="L133:L176" si="25">J133+K133</f>
        <v>0</v>
      </c>
    </row>
    <row r="134" spans="1:12" x14ac:dyDescent="0.2">
      <c r="A134" s="49">
        <v>122</v>
      </c>
      <c r="B134" s="48" t="s">
        <v>153</v>
      </c>
      <c r="C134" s="47" t="s">
        <v>152</v>
      </c>
      <c r="D134" s="424"/>
      <c r="E134" s="424"/>
      <c r="F134" s="428">
        <f t="shared" si="23"/>
        <v>0</v>
      </c>
      <c r="G134" s="427"/>
      <c r="H134" s="424"/>
      <c r="I134" s="426">
        <f t="shared" si="24"/>
        <v>0</v>
      </c>
      <c r="J134" s="425"/>
      <c r="K134" s="424"/>
      <c r="L134" s="423">
        <f t="shared" si="25"/>
        <v>0</v>
      </c>
    </row>
    <row r="135" spans="1:12" x14ac:dyDescent="0.2">
      <c r="A135" s="49">
        <v>123</v>
      </c>
      <c r="B135" s="48" t="s">
        <v>151</v>
      </c>
      <c r="C135" s="47" t="s">
        <v>150</v>
      </c>
      <c r="D135" s="424"/>
      <c r="E135" s="424"/>
      <c r="F135" s="428">
        <f t="shared" si="23"/>
        <v>0</v>
      </c>
      <c r="G135" s="427"/>
      <c r="H135" s="424"/>
      <c r="I135" s="426">
        <f t="shared" si="24"/>
        <v>0</v>
      </c>
      <c r="J135" s="425"/>
      <c r="K135" s="424"/>
      <c r="L135" s="423">
        <f t="shared" si="25"/>
        <v>0</v>
      </c>
    </row>
    <row r="136" spans="1:12" x14ac:dyDescent="0.2">
      <c r="A136" s="49">
        <v>124</v>
      </c>
      <c r="B136" s="48" t="s">
        <v>149</v>
      </c>
      <c r="C136" s="47" t="s">
        <v>148</v>
      </c>
      <c r="D136" s="424"/>
      <c r="E136" s="424"/>
      <c r="F136" s="428">
        <f t="shared" si="23"/>
        <v>0</v>
      </c>
      <c r="G136" s="427"/>
      <c r="H136" s="424"/>
      <c r="I136" s="426">
        <f t="shared" si="24"/>
        <v>0</v>
      </c>
      <c r="J136" s="425"/>
      <c r="K136" s="424"/>
      <c r="L136" s="423">
        <f t="shared" si="25"/>
        <v>0</v>
      </c>
    </row>
    <row r="137" spans="1:12" x14ac:dyDescent="0.2">
      <c r="A137" s="49">
        <v>125</v>
      </c>
      <c r="B137" s="48" t="s">
        <v>147</v>
      </c>
      <c r="C137" s="47" t="s">
        <v>146</v>
      </c>
      <c r="D137" s="424"/>
      <c r="E137" s="424"/>
      <c r="F137" s="428">
        <f t="shared" si="23"/>
        <v>0</v>
      </c>
      <c r="G137" s="427"/>
      <c r="H137" s="424"/>
      <c r="I137" s="426">
        <f t="shared" si="24"/>
        <v>0</v>
      </c>
      <c r="J137" s="425"/>
      <c r="K137" s="424"/>
      <c r="L137" s="423">
        <f t="shared" si="25"/>
        <v>0</v>
      </c>
    </row>
    <row r="138" spans="1:12" x14ac:dyDescent="0.2">
      <c r="A138" s="49">
        <v>126</v>
      </c>
      <c r="B138" s="48" t="s">
        <v>145</v>
      </c>
      <c r="C138" s="47" t="s">
        <v>144</v>
      </c>
      <c r="D138" s="424"/>
      <c r="E138" s="424"/>
      <c r="F138" s="428">
        <f t="shared" si="23"/>
        <v>0</v>
      </c>
      <c r="G138" s="427"/>
      <c r="H138" s="424"/>
      <c r="I138" s="426">
        <f t="shared" si="24"/>
        <v>0</v>
      </c>
      <c r="J138" s="425"/>
      <c r="K138" s="424"/>
      <c r="L138" s="423">
        <f t="shared" si="25"/>
        <v>0</v>
      </c>
    </row>
    <row r="139" spans="1:12" x14ac:dyDescent="0.2">
      <c r="A139" s="49">
        <v>127</v>
      </c>
      <c r="B139" s="48" t="s">
        <v>143</v>
      </c>
      <c r="C139" s="47" t="s">
        <v>142</v>
      </c>
      <c r="D139" s="424"/>
      <c r="E139" s="424"/>
      <c r="F139" s="428">
        <f t="shared" si="23"/>
        <v>0</v>
      </c>
      <c r="G139" s="427"/>
      <c r="H139" s="424"/>
      <c r="I139" s="426">
        <f t="shared" si="24"/>
        <v>0</v>
      </c>
      <c r="J139" s="425"/>
      <c r="K139" s="424"/>
      <c r="L139" s="423">
        <f t="shared" si="25"/>
        <v>0</v>
      </c>
    </row>
    <row r="140" spans="1:12" x14ac:dyDescent="0.2">
      <c r="A140" s="49">
        <v>128</v>
      </c>
      <c r="B140" s="48" t="s">
        <v>141</v>
      </c>
      <c r="C140" s="50" t="s">
        <v>140</v>
      </c>
      <c r="D140" s="424"/>
      <c r="E140" s="424"/>
      <c r="F140" s="428">
        <f t="shared" si="23"/>
        <v>0</v>
      </c>
      <c r="G140" s="427"/>
      <c r="H140" s="424"/>
      <c r="I140" s="426">
        <f t="shared" si="24"/>
        <v>0</v>
      </c>
      <c r="J140" s="425"/>
      <c r="K140" s="424"/>
      <c r="L140" s="423">
        <f t="shared" si="25"/>
        <v>0</v>
      </c>
    </row>
    <row r="141" spans="1:12" x14ac:dyDescent="0.2">
      <c r="A141" s="49">
        <v>129</v>
      </c>
      <c r="B141" s="48" t="s">
        <v>139</v>
      </c>
      <c r="C141" s="47" t="s">
        <v>138</v>
      </c>
      <c r="D141" s="424"/>
      <c r="E141" s="424"/>
      <c r="F141" s="428">
        <f t="shared" si="23"/>
        <v>0</v>
      </c>
      <c r="G141" s="427"/>
      <c r="H141" s="424"/>
      <c r="I141" s="426">
        <f t="shared" si="24"/>
        <v>0</v>
      </c>
      <c r="J141" s="425"/>
      <c r="K141" s="424"/>
      <c r="L141" s="423">
        <f t="shared" si="25"/>
        <v>0</v>
      </c>
    </row>
    <row r="142" spans="1:12" x14ac:dyDescent="0.2">
      <c r="A142" s="49">
        <v>130</v>
      </c>
      <c r="B142" s="48" t="s">
        <v>137</v>
      </c>
      <c r="C142" s="47" t="s">
        <v>136</v>
      </c>
      <c r="D142" s="424"/>
      <c r="E142" s="424"/>
      <c r="F142" s="428">
        <f t="shared" si="23"/>
        <v>0</v>
      </c>
      <c r="G142" s="427"/>
      <c r="H142" s="424"/>
      <c r="I142" s="426">
        <f t="shared" si="24"/>
        <v>0</v>
      </c>
      <c r="J142" s="425"/>
      <c r="K142" s="424"/>
      <c r="L142" s="423">
        <f t="shared" si="25"/>
        <v>0</v>
      </c>
    </row>
    <row r="143" spans="1:12" x14ac:dyDescent="0.2">
      <c r="A143" s="49">
        <v>131</v>
      </c>
      <c r="B143" s="48" t="s">
        <v>135</v>
      </c>
      <c r="C143" s="47" t="s">
        <v>134</v>
      </c>
      <c r="D143" s="424"/>
      <c r="E143" s="424"/>
      <c r="F143" s="428">
        <f t="shared" si="23"/>
        <v>0</v>
      </c>
      <c r="G143" s="427"/>
      <c r="H143" s="424"/>
      <c r="I143" s="426">
        <f t="shared" si="24"/>
        <v>0</v>
      </c>
      <c r="J143" s="425"/>
      <c r="K143" s="424"/>
      <c r="L143" s="423">
        <f t="shared" si="25"/>
        <v>0</v>
      </c>
    </row>
    <row r="144" spans="1:12" x14ac:dyDescent="0.2">
      <c r="A144" s="49">
        <v>132</v>
      </c>
      <c r="B144" s="48" t="s">
        <v>133</v>
      </c>
      <c r="C144" s="47" t="s">
        <v>132</v>
      </c>
      <c r="D144" s="424"/>
      <c r="E144" s="424"/>
      <c r="F144" s="428">
        <f t="shared" si="23"/>
        <v>0</v>
      </c>
      <c r="G144" s="427"/>
      <c r="H144" s="424"/>
      <c r="I144" s="426">
        <f t="shared" si="24"/>
        <v>0</v>
      </c>
      <c r="J144" s="425"/>
      <c r="K144" s="424"/>
      <c r="L144" s="423">
        <f t="shared" si="25"/>
        <v>0</v>
      </c>
    </row>
    <row r="145" spans="1:12" x14ac:dyDescent="0.2">
      <c r="A145" s="49">
        <v>133</v>
      </c>
      <c r="B145" s="48" t="s">
        <v>131</v>
      </c>
      <c r="C145" s="47" t="s">
        <v>130</v>
      </c>
      <c r="D145" s="424"/>
      <c r="E145" s="424"/>
      <c r="F145" s="428">
        <f t="shared" si="23"/>
        <v>0</v>
      </c>
      <c r="G145" s="427"/>
      <c r="H145" s="424"/>
      <c r="I145" s="426">
        <f t="shared" si="24"/>
        <v>0</v>
      </c>
      <c r="J145" s="425"/>
      <c r="K145" s="424"/>
      <c r="L145" s="423">
        <f t="shared" si="25"/>
        <v>0</v>
      </c>
    </row>
    <row r="146" spans="1:12" x14ac:dyDescent="0.2">
      <c r="A146" s="49">
        <v>134</v>
      </c>
      <c r="B146" s="48" t="s">
        <v>129</v>
      </c>
      <c r="C146" s="47" t="s">
        <v>128</v>
      </c>
      <c r="D146" s="424"/>
      <c r="E146" s="424"/>
      <c r="F146" s="428">
        <f t="shared" si="23"/>
        <v>0</v>
      </c>
      <c r="G146" s="427"/>
      <c r="H146" s="424"/>
      <c r="I146" s="426">
        <f t="shared" si="24"/>
        <v>0</v>
      </c>
      <c r="J146" s="425"/>
      <c r="K146" s="424"/>
      <c r="L146" s="423">
        <f t="shared" si="25"/>
        <v>0</v>
      </c>
    </row>
    <row r="147" spans="1:12" x14ac:dyDescent="0.2">
      <c r="A147" s="49">
        <v>135</v>
      </c>
      <c r="B147" s="48" t="s">
        <v>127</v>
      </c>
      <c r="C147" s="47" t="s">
        <v>126</v>
      </c>
      <c r="D147" s="424"/>
      <c r="E147" s="424"/>
      <c r="F147" s="428">
        <f t="shared" si="23"/>
        <v>0</v>
      </c>
      <c r="G147" s="427"/>
      <c r="H147" s="424"/>
      <c r="I147" s="426">
        <f t="shared" si="24"/>
        <v>0</v>
      </c>
      <c r="J147" s="425"/>
      <c r="K147" s="424"/>
      <c r="L147" s="423">
        <f t="shared" si="25"/>
        <v>0</v>
      </c>
    </row>
    <row r="148" spans="1:12" x14ac:dyDescent="0.2">
      <c r="A148" s="49">
        <v>136</v>
      </c>
      <c r="B148" s="48" t="s">
        <v>125</v>
      </c>
      <c r="C148" s="47" t="s">
        <v>124</v>
      </c>
      <c r="D148" s="424"/>
      <c r="E148" s="424"/>
      <c r="F148" s="428">
        <f t="shared" si="23"/>
        <v>0</v>
      </c>
      <c r="G148" s="427"/>
      <c r="H148" s="424"/>
      <c r="I148" s="426">
        <f t="shared" si="24"/>
        <v>0</v>
      </c>
      <c r="J148" s="425"/>
      <c r="K148" s="424"/>
      <c r="L148" s="423">
        <f t="shared" si="25"/>
        <v>0</v>
      </c>
    </row>
    <row r="149" spans="1:12" x14ac:dyDescent="0.2">
      <c r="A149" s="49">
        <v>137</v>
      </c>
      <c r="B149" s="48" t="s">
        <v>123</v>
      </c>
      <c r="C149" s="47" t="s">
        <v>122</v>
      </c>
      <c r="D149" s="424"/>
      <c r="E149" s="424"/>
      <c r="F149" s="428">
        <f t="shared" si="23"/>
        <v>0</v>
      </c>
      <c r="G149" s="427"/>
      <c r="H149" s="424"/>
      <c r="I149" s="426">
        <f t="shared" si="24"/>
        <v>0</v>
      </c>
      <c r="J149" s="425"/>
      <c r="K149" s="424"/>
      <c r="L149" s="423">
        <f t="shared" si="25"/>
        <v>0</v>
      </c>
    </row>
    <row r="150" spans="1:12" x14ac:dyDescent="0.2">
      <c r="A150" s="49">
        <v>138</v>
      </c>
      <c r="B150" s="48" t="s">
        <v>121</v>
      </c>
      <c r="C150" s="47" t="s">
        <v>120</v>
      </c>
      <c r="D150" s="424"/>
      <c r="E150" s="424"/>
      <c r="F150" s="428">
        <f t="shared" si="23"/>
        <v>0</v>
      </c>
      <c r="G150" s="427"/>
      <c r="H150" s="424"/>
      <c r="I150" s="426">
        <f t="shared" si="24"/>
        <v>0</v>
      </c>
      <c r="J150" s="425"/>
      <c r="K150" s="424"/>
      <c r="L150" s="423">
        <f t="shared" si="25"/>
        <v>0</v>
      </c>
    </row>
    <row r="151" spans="1:12" x14ac:dyDescent="0.2">
      <c r="A151" s="49">
        <v>139</v>
      </c>
      <c r="B151" s="48" t="s">
        <v>119</v>
      </c>
      <c r="C151" s="47" t="s">
        <v>118</v>
      </c>
      <c r="D151" s="424"/>
      <c r="E151" s="424"/>
      <c r="F151" s="428">
        <f t="shared" si="23"/>
        <v>0</v>
      </c>
      <c r="G151" s="427"/>
      <c r="H151" s="424"/>
      <c r="I151" s="426">
        <f t="shared" si="24"/>
        <v>0</v>
      </c>
      <c r="J151" s="425"/>
      <c r="K151" s="424"/>
      <c r="L151" s="423">
        <f t="shared" si="25"/>
        <v>0</v>
      </c>
    </row>
    <row r="152" spans="1:12" x14ac:dyDescent="0.2">
      <c r="A152" s="49">
        <v>140</v>
      </c>
      <c r="B152" s="48" t="s">
        <v>117</v>
      </c>
      <c r="C152" s="47" t="s">
        <v>116</v>
      </c>
      <c r="D152" s="424"/>
      <c r="E152" s="424"/>
      <c r="F152" s="428">
        <f t="shared" si="23"/>
        <v>0</v>
      </c>
      <c r="G152" s="427"/>
      <c r="H152" s="424"/>
      <c r="I152" s="426">
        <f t="shared" si="24"/>
        <v>0</v>
      </c>
      <c r="J152" s="425"/>
      <c r="K152" s="424"/>
      <c r="L152" s="423">
        <f t="shared" si="25"/>
        <v>0</v>
      </c>
    </row>
    <row r="153" spans="1:12" x14ac:dyDescent="0.2">
      <c r="A153" s="49">
        <v>141</v>
      </c>
      <c r="B153" s="48" t="s">
        <v>115</v>
      </c>
      <c r="C153" s="47" t="s">
        <v>114</v>
      </c>
      <c r="D153" s="424"/>
      <c r="E153" s="424"/>
      <c r="F153" s="428">
        <f t="shared" si="23"/>
        <v>0</v>
      </c>
      <c r="G153" s="427"/>
      <c r="H153" s="424"/>
      <c r="I153" s="426">
        <f t="shared" si="24"/>
        <v>0</v>
      </c>
      <c r="J153" s="425"/>
      <c r="K153" s="424"/>
      <c r="L153" s="423">
        <f t="shared" si="25"/>
        <v>0</v>
      </c>
    </row>
    <row r="154" spans="1:12" x14ac:dyDescent="0.2">
      <c r="A154" s="49">
        <v>142</v>
      </c>
      <c r="B154" s="48" t="s">
        <v>113</v>
      </c>
      <c r="C154" s="47" t="s">
        <v>112</v>
      </c>
      <c r="D154" s="424"/>
      <c r="E154" s="424"/>
      <c r="F154" s="428">
        <f t="shared" si="23"/>
        <v>0</v>
      </c>
      <c r="G154" s="427"/>
      <c r="H154" s="424"/>
      <c r="I154" s="426">
        <f t="shared" si="24"/>
        <v>0</v>
      </c>
      <c r="J154" s="425"/>
      <c r="K154" s="424"/>
      <c r="L154" s="423">
        <f t="shared" si="25"/>
        <v>0</v>
      </c>
    </row>
    <row r="155" spans="1:12" x14ac:dyDescent="0.2">
      <c r="A155" s="49">
        <v>143</v>
      </c>
      <c r="B155" s="48" t="s">
        <v>111</v>
      </c>
      <c r="C155" s="47" t="s">
        <v>110</v>
      </c>
      <c r="D155" s="424"/>
      <c r="E155" s="424"/>
      <c r="F155" s="428">
        <f t="shared" si="23"/>
        <v>0</v>
      </c>
      <c r="G155" s="427"/>
      <c r="H155" s="424"/>
      <c r="I155" s="426">
        <f t="shared" si="24"/>
        <v>0</v>
      </c>
      <c r="J155" s="425"/>
      <c r="K155" s="424"/>
      <c r="L155" s="423">
        <f t="shared" si="25"/>
        <v>0</v>
      </c>
    </row>
    <row r="156" spans="1:12" x14ac:dyDescent="0.2">
      <c r="A156" s="49">
        <v>144</v>
      </c>
      <c r="B156" s="48" t="s">
        <v>109</v>
      </c>
      <c r="C156" s="47" t="s">
        <v>108</v>
      </c>
      <c r="D156" s="424"/>
      <c r="E156" s="424"/>
      <c r="F156" s="428">
        <f t="shared" si="23"/>
        <v>0</v>
      </c>
      <c r="G156" s="427"/>
      <c r="H156" s="424"/>
      <c r="I156" s="426">
        <f t="shared" si="24"/>
        <v>0</v>
      </c>
      <c r="J156" s="425"/>
      <c r="K156" s="424"/>
      <c r="L156" s="423">
        <f t="shared" si="25"/>
        <v>0</v>
      </c>
    </row>
    <row r="157" spans="1:12" x14ac:dyDescent="0.2">
      <c r="A157" s="49">
        <v>145</v>
      </c>
      <c r="B157" s="48" t="s">
        <v>107</v>
      </c>
      <c r="C157" s="47" t="s">
        <v>106</v>
      </c>
      <c r="D157" s="424"/>
      <c r="E157" s="424"/>
      <c r="F157" s="428">
        <f t="shared" si="23"/>
        <v>0</v>
      </c>
      <c r="G157" s="427"/>
      <c r="H157" s="424"/>
      <c r="I157" s="426">
        <f t="shared" si="24"/>
        <v>0</v>
      </c>
      <c r="J157" s="425"/>
      <c r="K157" s="424"/>
      <c r="L157" s="423">
        <f t="shared" si="25"/>
        <v>0</v>
      </c>
    </row>
    <row r="158" spans="1:12" x14ac:dyDescent="0.2">
      <c r="A158" s="49">
        <v>146</v>
      </c>
      <c r="B158" s="48" t="s">
        <v>105</v>
      </c>
      <c r="C158" s="47" t="s">
        <v>104</v>
      </c>
      <c r="D158" s="424"/>
      <c r="E158" s="424"/>
      <c r="F158" s="428">
        <f t="shared" si="23"/>
        <v>0</v>
      </c>
      <c r="G158" s="427"/>
      <c r="H158" s="424"/>
      <c r="I158" s="426">
        <f t="shared" si="24"/>
        <v>0</v>
      </c>
      <c r="J158" s="425"/>
      <c r="K158" s="424"/>
      <c r="L158" s="423">
        <f t="shared" si="25"/>
        <v>0</v>
      </c>
    </row>
    <row r="159" spans="1:12" x14ac:dyDescent="0.2">
      <c r="A159" s="49">
        <v>147</v>
      </c>
      <c r="B159" s="48" t="s">
        <v>103</v>
      </c>
      <c r="C159" s="47" t="s">
        <v>102</v>
      </c>
      <c r="D159" s="424"/>
      <c r="E159" s="424"/>
      <c r="F159" s="428">
        <f t="shared" si="23"/>
        <v>0</v>
      </c>
      <c r="G159" s="427"/>
      <c r="H159" s="424"/>
      <c r="I159" s="426">
        <f t="shared" si="24"/>
        <v>0</v>
      </c>
      <c r="J159" s="425"/>
      <c r="K159" s="424"/>
      <c r="L159" s="423">
        <f t="shared" si="25"/>
        <v>0</v>
      </c>
    </row>
    <row r="160" spans="1:12" x14ac:dyDescent="0.2">
      <c r="A160" s="49">
        <v>148</v>
      </c>
      <c r="B160" s="48" t="s">
        <v>101</v>
      </c>
      <c r="C160" s="47" t="s">
        <v>100</v>
      </c>
      <c r="D160" s="424"/>
      <c r="E160" s="424"/>
      <c r="F160" s="428">
        <f t="shared" si="23"/>
        <v>0</v>
      </c>
      <c r="G160" s="427"/>
      <c r="H160" s="424"/>
      <c r="I160" s="426">
        <f t="shared" si="24"/>
        <v>0</v>
      </c>
      <c r="J160" s="425"/>
      <c r="K160" s="424"/>
      <c r="L160" s="423">
        <f t="shared" si="25"/>
        <v>0</v>
      </c>
    </row>
    <row r="161" spans="1:12" x14ac:dyDescent="0.2">
      <c r="A161" s="49">
        <v>149</v>
      </c>
      <c r="B161" s="48" t="s">
        <v>99</v>
      </c>
      <c r="C161" s="47" t="s">
        <v>98</v>
      </c>
      <c r="D161" s="424"/>
      <c r="E161" s="424"/>
      <c r="F161" s="428">
        <f t="shared" si="23"/>
        <v>0</v>
      </c>
      <c r="G161" s="427"/>
      <c r="H161" s="424"/>
      <c r="I161" s="426">
        <f t="shared" si="24"/>
        <v>0</v>
      </c>
      <c r="J161" s="425"/>
      <c r="K161" s="424"/>
      <c r="L161" s="423">
        <f t="shared" si="25"/>
        <v>0</v>
      </c>
    </row>
    <row r="162" spans="1:12" x14ac:dyDescent="0.2">
      <c r="A162" s="49">
        <v>150</v>
      </c>
      <c r="B162" s="48" t="s">
        <v>97</v>
      </c>
      <c r="C162" s="47" t="s">
        <v>96</v>
      </c>
      <c r="D162" s="424"/>
      <c r="E162" s="424"/>
      <c r="F162" s="428">
        <f t="shared" si="23"/>
        <v>0</v>
      </c>
      <c r="G162" s="427"/>
      <c r="H162" s="424"/>
      <c r="I162" s="426">
        <f t="shared" si="24"/>
        <v>0</v>
      </c>
      <c r="J162" s="425"/>
      <c r="K162" s="424"/>
      <c r="L162" s="423">
        <f t="shared" si="25"/>
        <v>0</v>
      </c>
    </row>
    <row r="163" spans="1:12" x14ac:dyDescent="0.2">
      <c r="A163" s="49">
        <v>151</v>
      </c>
      <c r="B163" s="48" t="s">
        <v>95</v>
      </c>
      <c r="C163" s="47" t="s">
        <v>94</v>
      </c>
      <c r="D163" s="424"/>
      <c r="E163" s="424"/>
      <c r="F163" s="428">
        <f t="shared" si="23"/>
        <v>0</v>
      </c>
      <c r="G163" s="427"/>
      <c r="H163" s="424"/>
      <c r="I163" s="426">
        <f t="shared" si="24"/>
        <v>0</v>
      </c>
      <c r="J163" s="425"/>
      <c r="K163" s="424"/>
      <c r="L163" s="423">
        <f t="shared" si="25"/>
        <v>0</v>
      </c>
    </row>
    <row r="164" spans="1:12" x14ac:dyDescent="0.2">
      <c r="A164" s="49">
        <v>152</v>
      </c>
      <c r="B164" s="48" t="s">
        <v>93</v>
      </c>
      <c r="C164" s="47" t="s">
        <v>92</v>
      </c>
      <c r="D164" s="424"/>
      <c r="E164" s="424"/>
      <c r="F164" s="428">
        <f t="shared" si="23"/>
        <v>0</v>
      </c>
      <c r="G164" s="427"/>
      <c r="H164" s="424"/>
      <c r="I164" s="426">
        <f t="shared" si="24"/>
        <v>0</v>
      </c>
      <c r="J164" s="425"/>
      <c r="K164" s="424"/>
      <c r="L164" s="423">
        <f t="shared" si="25"/>
        <v>0</v>
      </c>
    </row>
    <row r="165" spans="1:12" x14ac:dyDescent="0.2">
      <c r="A165" s="49">
        <v>153</v>
      </c>
      <c r="B165" s="48" t="s">
        <v>91</v>
      </c>
      <c r="C165" s="47" t="s">
        <v>90</v>
      </c>
      <c r="D165" s="424"/>
      <c r="E165" s="424"/>
      <c r="F165" s="428">
        <f t="shared" si="23"/>
        <v>0</v>
      </c>
      <c r="G165" s="427"/>
      <c r="H165" s="424"/>
      <c r="I165" s="426">
        <f t="shared" si="24"/>
        <v>0</v>
      </c>
      <c r="J165" s="425"/>
      <c r="K165" s="424"/>
      <c r="L165" s="423">
        <f t="shared" si="25"/>
        <v>0</v>
      </c>
    </row>
    <row r="166" spans="1:12" x14ac:dyDescent="0.2">
      <c r="A166" s="49">
        <v>154</v>
      </c>
      <c r="B166" s="48" t="s">
        <v>89</v>
      </c>
      <c r="C166" s="47" t="s">
        <v>88</v>
      </c>
      <c r="D166" s="424"/>
      <c r="E166" s="424"/>
      <c r="F166" s="428">
        <f t="shared" si="23"/>
        <v>0</v>
      </c>
      <c r="G166" s="427"/>
      <c r="H166" s="424"/>
      <c r="I166" s="426">
        <f t="shared" si="24"/>
        <v>0</v>
      </c>
      <c r="J166" s="425"/>
      <c r="K166" s="424"/>
      <c r="L166" s="423">
        <f t="shared" si="25"/>
        <v>0</v>
      </c>
    </row>
    <row r="167" spans="1:12" x14ac:dyDescent="0.2">
      <c r="A167" s="49">
        <v>155</v>
      </c>
      <c r="B167" s="48" t="s">
        <v>87</v>
      </c>
      <c r="C167" s="47" t="s">
        <v>86</v>
      </c>
      <c r="D167" s="424"/>
      <c r="E167" s="424"/>
      <c r="F167" s="428">
        <f t="shared" si="23"/>
        <v>0</v>
      </c>
      <c r="G167" s="427"/>
      <c r="H167" s="424"/>
      <c r="I167" s="426">
        <f t="shared" si="24"/>
        <v>0</v>
      </c>
      <c r="J167" s="425"/>
      <c r="K167" s="424"/>
      <c r="L167" s="423">
        <f t="shared" si="25"/>
        <v>0</v>
      </c>
    </row>
    <row r="168" spans="1:12" x14ac:dyDescent="0.2">
      <c r="A168" s="49">
        <v>156</v>
      </c>
      <c r="B168" s="48" t="s">
        <v>85</v>
      </c>
      <c r="C168" s="47" t="s">
        <v>84</v>
      </c>
      <c r="D168" s="424"/>
      <c r="E168" s="424"/>
      <c r="F168" s="428">
        <f t="shared" si="23"/>
        <v>0</v>
      </c>
      <c r="G168" s="427"/>
      <c r="H168" s="424"/>
      <c r="I168" s="426">
        <f t="shared" si="24"/>
        <v>0</v>
      </c>
      <c r="J168" s="425"/>
      <c r="K168" s="424"/>
      <c r="L168" s="423">
        <f t="shared" si="25"/>
        <v>0</v>
      </c>
    </row>
    <row r="169" spans="1:12" x14ac:dyDescent="0.2">
      <c r="A169" s="49">
        <v>157</v>
      </c>
      <c r="B169" s="48" t="s">
        <v>83</v>
      </c>
      <c r="C169" s="47" t="s">
        <v>82</v>
      </c>
      <c r="D169" s="424"/>
      <c r="E169" s="424"/>
      <c r="F169" s="428">
        <f t="shared" si="23"/>
        <v>0</v>
      </c>
      <c r="G169" s="427"/>
      <c r="H169" s="424"/>
      <c r="I169" s="426">
        <f t="shared" si="24"/>
        <v>0</v>
      </c>
      <c r="J169" s="425"/>
      <c r="K169" s="424"/>
      <c r="L169" s="423">
        <f t="shared" si="25"/>
        <v>0</v>
      </c>
    </row>
    <row r="170" spans="1:12" x14ac:dyDescent="0.2">
      <c r="A170" s="49">
        <v>158</v>
      </c>
      <c r="B170" s="48" t="s">
        <v>81</v>
      </c>
      <c r="C170" s="47" t="s">
        <v>80</v>
      </c>
      <c r="D170" s="424"/>
      <c r="E170" s="424"/>
      <c r="F170" s="428">
        <f t="shared" si="23"/>
        <v>0</v>
      </c>
      <c r="G170" s="427"/>
      <c r="H170" s="424"/>
      <c r="I170" s="426">
        <f t="shared" si="24"/>
        <v>0</v>
      </c>
      <c r="J170" s="425"/>
      <c r="K170" s="424"/>
      <c r="L170" s="423">
        <f t="shared" si="25"/>
        <v>0</v>
      </c>
    </row>
    <row r="171" spans="1:12" x14ac:dyDescent="0.2">
      <c r="A171" s="49">
        <v>159</v>
      </c>
      <c r="B171" s="48" t="s">
        <v>79</v>
      </c>
      <c r="C171" s="47" t="s">
        <v>78</v>
      </c>
      <c r="D171" s="424"/>
      <c r="E171" s="424"/>
      <c r="F171" s="428">
        <f t="shared" si="23"/>
        <v>0</v>
      </c>
      <c r="G171" s="427"/>
      <c r="H171" s="424"/>
      <c r="I171" s="426">
        <f t="shared" si="24"/>
        <v>0</v>
      </c>
      <c r="J171" s="425"/>
      <c r="K171" s="424"/>
      <c r="L171" s="423">
        <f t="shared" si="25"/>
        <v>0</v>
      </c>
    </row>
    <row r="172" spans="1:12" x14ac:dyDescent="0.2">
      <c r="A172" s="49">
        <v>160</v>
      </c>
      <c r="B172" s="48" t="s">
        <v>77</v>
      </c>
      <c r="C172" s="47" t="s">
        <v>76</v>
      </c>
      <c r="D172" s="424"/>
      <c r="E172" s="424"/>
      <c r="F172" s="428">
        <f t="shared" si="23"/>
        <v>0</v>
      </c>
      <c r="G172" s="427"/>
      <c r="H172" s="424"/>
      <c r="I172" s="426">
        <f t="shared" si="24"/>
        <v>0</v>
      </c>
      <c r="J172" s="425"/>
      <c r="K172" s="424"/>
      <c r="L172" s="423">
        <f t="shared" si="25"/>
        <v>0</v>
      </c>
    </row>
    <row r="173" spans="1:12" x14ac:dyDescent="0.2">
      <c r="A173" s="49">
        <v>161</v>
      </c>
      <c r="B173" s="48" t="s">
        <v>75</v>
      </c>
      <c r="C173" s="47" t="s">
        <v>74</v>
      </c>
      <c r="D173" s="424"/>
      <c r="E173" s="424"/>
      <c r="F173" s="428">
        <f t="shared" si="23"/>
        <v>0</v>
      </c>
      <c r="G173" s="427"/>
      <c r="H173" s="424"/>
      <c r="I173" s="426">
        <f t="shared" si="24"/>
        <v>0</v>
      </c>
      <c r="J173" s="425"/>
      <c r="K173" s="424"/>
      <c r="L173" s="423">
        <f t="shared" si="25"/>
        <v>0</v>
      </c>
    </row>
    <row r="174" spans="1:12" x14ac:dyDescent="0.2">
      <c r="A174" s="49">
        <v>162</v>
      </c>
      <c r="B174" s="48" t="s">
        <v>73</v>
      </c>
      <c r="C174" s="47" t="s">
        <v>72</v>
      </c>
      <c r="D174" s="424"/>
      <c r="E174" s="424"/>
      <c r="F174" s="428">
        <f t="shared" si="23"/>
        <v>0</v>
      </c>
      <c r="G174" s="427"/>
      <c r="H174" s="424"/>
      <c r="I174" s="426">
        <f t="shared" si="24"/>
        <v>0</v>
      </c>
      <c r="J174" s="425"/>
      <c r="K174" s="424"/>
      <c r="L174" s="423">
        <f t="shared" si="25"/>
        <v>0</v>
      </c>
    </row>
    <row r="175" spans="1:12" x14ac:dyDescent="0.2">
      <c r="A175" s="49">
        <v>163</v>
      </c>
      <c r="B175" s="48" t="s">
        <v>71</v>
      </c>
      <c r="C175" s="47" t="s">
        <v>70</v>
      </c>
      <c r="D175" s="424"/>
      <c r="E175" s="424"/>
      <c r="F175" s="428">
        <f t="shared" si="23"/>
        <v>0</v>
      </c>
      <c r="G175" s="427"/>
      <c r="H175" s="424"/>
      <c r="I175" s="426">
        <f t="shared" si="24"/>
        <v>0</v>
      </c>
      <c r="J175" s="425"/>
      <c r="K175" s="424"/>
      <c r="L175" s="423">
        <f t="shared" si="25"/>
        <v>0</v>
      </c>
    </row>
    <row r="176" spans="1:12" x14ac:dyDescent="0.2">
      <c r="A176" s="49">
        <v>164</v>
      </c>
      <c r="B176" s="48" t="s">
        <v>69</v>
      </c>
      <c r="C176" s="47" t="s">
        <v>68</v>
      </c>
      <c r="D176" s="424"/>
      <c r="E176" s="424"/>
      <c r="F176" s="428">
        <f t="shared" si="23"/>
        <v>0</v>
      </c>
      <c r="G176" s="427"/>
      <c r="H176" s="424"/>
      <c r="I176" s="426">
        <f t="shared" si="24"/>
        <v>0</v>
      </c>
      <c r="J176" s="425"/>
      <c r="K176" s="424"/>
      <c r="L176" s="423">
        <f t="shared" si="25"/>
        <v>0</v>
      </c>
    </row>
    <row r="177" spans="1:12" ht="22.5" customHeight="1" thickBot="1" x14ac:dyDescent="0.25">
      <c r="A177" s="608" t="s">
        <v>8</v>
      </c>
      <c r="B177" s="609"/>
      <c r="C177" s="609"/>
      <c r="D177" s="417">
        <f t="shared" ref="D177:L177" si="26">D9+D24+D112+D119+D132</f>
        <v>44100</v>
      </c>
      <c r="E177" s="417">
        <f t="shared" si="26"/>
        <v>13000</v>
      </c>
      <c r="F177" s="422">
        <f t="shared" si="26"/>
        <v>57100</v>
      </c>
      <c r="G177" s="421">
        <f t="shared" si="26"/>
        <v>44900</v>
      </c>
      <c r="H177" s="420">
        <f t="shared" si="26"/>
        <v>13000</v>
      </c>
      <c r="I177" s="419">
        <f t="shared" si="26"/>
        <v>57900</v>
      </c>
      <c r="J177" s="418">
        <f t="shared" si="26"/>
        <v>44900</v>
      </c>
      <c r="K177" s="417">
        <f t="shared" si="26"/>
        <v>13000</v>
      </c>
      <c r="L177" s="416">
        <f t="shared" si="26"/>
        <v>57900</v>
      </c>
    </row>
    <row r="182" spans="1:12" ht="15" x14ac:dyDescent="0.2">
      <c r="G182" s="45"/>
      <c r="H182" s="45"/>
      <c r="I182" s="45"/>
      <c r="J182" s="588" t="s">
        <v>410</v>
      </c>
      <c r="K182" s="588"/>
      <c r="L182" s="588"/>
    </row>
    <row r="183" spans="1:12" ht="15" x14ac:dyDescent="0.2">
      <c r="G183" s="46"/>
      <c r="H183" s="46"/>
      <c r="I183" s="46"/>
      <c r="J183" s="46"/>
      <c r="K183" s="46"/>
      <c r="L183" s="46"/>
    </row>
    <row r="184" spans="1:12" ht="27" customHeight="1" x14ac:dyDescent="0.25">
      <c r="G184" s="45"/>
      <c r="H184" s="45"/>
      <c r="I184" s="45"/>
      <c r="J184" s="610" t="s">
        <v>67</v>
      </c>
      <c r="K184" s="610"/>
      <c r="L184" s="610"/>
    </row>
    <row r="185" spans="1:12" ht="15" x14ac:dyDescent="0.2">
      <c r="G185" s="45"/>
      <c r="H185" s="45"/>
      <c r="I185" s="45"/>
      <c r="J185" s="45"/>
      <c r="K185" s="45"/>
      <c r="L185" s="45"/>
    </row>
    <row r="186" spans="1:12" ht="15" x14ac:dyDescent="0.2">
      <c r="G186" s="45"/>
      <c r="H186" s="45"/>
      <c r="I186" s="45"/>
      <c r="J186" s="588" t="s">
        <v>427</v>
      </c>
      <c r="K186" s="588"/>
      <c r="L186" s="588"/>
    </row>
  </sheetData>
  <mergeCells count="11">
    <mergeCell ref="J186:L186"/>
    <mergeCell ref="A1:L4"/>
    <mergeCell ref="A5:L5"/>
    <mergeCell ref="A6:L6"/>
    <mergeCell ref="D7:F7"/>
    <mergeCell ref="G7:I7"/>
    <mergeCell ref="J7:L7"/>
    <mergeCell ref="A8:C8"/>
    <mergeCell ref="A177:C177"/>
    <mergeCell ref="J182:L182"/>
    <mergeCell ref="J184:L184"/>
  </mergeCells>
  <conditionalFormatting sqref="B9">
    <cfRule type="duplicateValues" dxfId="2" priority="1" stopIfTrue="1"/>
  </conditionalFormatting>
  <pageMargins left="0.7" right="0.7" top="0.75" bottom="0.75" header="0.3" footer="0.3"/>
  <pageSetup paperSize="9" scale="5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P186"/>
  <sheetViews>
    <sheetView view="pageBreakPreview" topLeftCell="A142" zoomScale="80" zoomScaleNormal="80" zoomScaleSheetLayoutView="80" workbookViewId="0">
      <selection activeCell="I195" sqref="I195"/>
    </sheetView>
  </sheetViews>
  <sheetFormatPr defaultRowHeight="12.75" x14ac:dyDescent="0.2"/>
  <cols>
    <col min="1" max="1" width="5.85546875" style="44" customWidth="1"/>
    <col min="2" max="2" width="15.5703125" style="44" customWidth="1"/>
    <col min="3" max="3" width="44.85546875" style="43" customWidth="1"/>
    <col min="4" max="12" width="19.140625" style="42" customWidth="1"/>
    <col min="13" max="13" width="9.140625" style="41"/>
    <col min="14" max="15" width="11.28515625" style="41" bestFit="1" customWidth="1"/>
    <col min="16" max="16" width="12.28515625" style="41" bestFit="1" customWidth="1"/>
    <col min="17" max="16384" width="9.140625" style="41"/>
  </cols>
  <sheetData>
    <row r="1" spans="1:16" ht="30" customHeight="1" x14ac:dyDescent="0.2">
      <c r="A1" s="589" t="s">
        <v>402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1"/>
    </row>
    <row r="2" spans="1:16" ht="30" customHeight="1" x14ac:dyDescent="0.2">
      <c r="A2" s="592"/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4"/>
    </row>
    <row r="3" spans="1:16" ht="30" customHeight="1" x14ac:dyDescent="0.2">
      <c r="A3" s="592"/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4"/>
    </row>
    <row r="4" spans="1:16" ht="30" customHeight="1" x14ac:dyDescent="0.2">
      <c r="A4" s="595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7"/>
    </row>
    <row r="5" spans="1:16" ht="23.25" customHeight="1" x14ac:dyDescent="0.2">
      <c r="A5" s="598" t="s">
        <v>401</v>
      </c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</row>
    <row r="6" spans="1:16" ht="23.25" customHeight="1" thickBot="1" x14ac:dyDescent="0.25">
      <c r="A6" s="598" t="s">
        <v>430</v>
      </c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</row>
    <row r="7" spans="1:16" ht="18.75" customHeight="1" x14ac:dyDescent="0.2">
      <c r="A7" s="66" t="s">
        <v>400</v>
      </c>
      <c r="B7" s="65" t="s">
        <v>399</v>
      </c>
      <c r="C7" s="65" t="s">
        <v>398</v>
      </c>
      <c r="D7" s="599" t="s">
        <v>397</v>
      </c>
      <c r="E7" s="599"/>
      <c r="F7" s="600"/>
      <c r="G7" s="601" t="s">
        <v>396</v>
      </c>
      <c r="H7" s="602"/>
      <c r="I7" s="603"/>
      <c r="J7" s="604" t="s">
        <v>395</v>
      </c>
      <c r="K7" s="599"/>
      <c r="L7" s="605"/>
      <c r="N7" s="64">
        <v>2021</v>
      </c>
      <c r="O7" s="64">
        <v>2022</v>
      </c>
      <c r="P7" s="64">
        <v>2023</v>
      </c>
    </row>
    <row r="8" spans="1:16" ht="18.75" customHeight="1" x14ac:dyDescent="0.2">
      <c r="A8" s="606"/>
      <c r="B8" s="607"/>
      <c r="C8" s="607"/>
      <c r="D8" s="59" t="s">
        <v>394</v>
      </c>
      <c r="E8" s="59" t="s">
        <v>46</v>
      </c>
      <c r="F8" s="63" t="s">
        <v>8</v>
      </c>
      <c r="G8" s="62" t="s">
        <v>394</v>
      </c>
      <c r="H8" s="59" t="s">
        <v>46</v>
      </c>
      <c r="I8" s="61" t="s">
        <v>8</v>
      </c>
      <c r="J8" s="60" t="s">
        <v>394</v>
      </c>
      <c r="K8" s="59" t="s">
        <v>46</v>
      </c>
      <c r="L8" s="58" t="s">
        <v>8</v>
      </c>
      <c r="N8" s="42"/>
      <c r="O8" s="42"/>
      <c r="P8" s="42"/>
    </row>
    <row r="9" spans="1:16" ht="18" customHeight="1" x14ac:dyDescent="0.2">
      <c r="A9" s="53"/>
      <c r="B9" s="51">
        <v>111</v>
      </c>
      <c r="C9" s="51" t="s">
        <v>393</v>
      </c>
      <c r="D9" s="474">
        <f t="shared" ref="D9:L9" si="0">SUM(D10:D23)</f>
        <v>50900</v>
      </c>
      <c r="E9" s="474">
        <f t="shared" si="0"/>
        <v>0</v>
      </c>
      <c r="F9" s="478">
        <f t="shared" si="0"/>
        <v>50900</v>
      </c>
      <c r="G9" s="477">
        <f t="shared" si="0"/>
        <v>51000</v>
      </c>
      <c r="H9" s="474">
        <f t="shared" si="0"/>
        <v>0</v>
      </c>
      <c r="I9" s="476">
        <f t="shared" si="0"/>
        <v>51000</v>
      </c>
      <c r="J9" s="475">
        <f t="shared" si="0"/>
        <v>51000</v>
      </c>
      <c r="K9" s="474">
        <f t="shared" si="0"/>
        <v>0</v>
      </c>
      <c r="L9" s="473">
        <f t="shared" si="0"/>
        <v>51000</v>
      </c>
      <c r="N9" s="490">
        <v>50600</v>
      </c>
      <c r="O9" s="490">
        <v>50600</v>
      </c>
      <c r="P9" s="490">
        <v>50600</v>
      </c>
    </row>
    <row r="10" spans="1:16" x14ac:dyDescent="0.2">
      <c r="A10" s="49">
        <v>1</v>
      </c>
      <c r="B10" s="48" t="s">
        <v>392</v>
      </c>
      <c r="C10" s="47" t="s">
        <v>391</v>
      </c>
      <c r="D10" s="472">
        <v>45810</v>
      </c>
      <c r="E10" s="465"/>
      <c r="F10" s="469">
        <f t="shared" ref="F10:F23" si="1">D10+E10</f>
        <v>45810</v>
      </c>
      <c r="G10" s="471">
        <v>45900</v>
      </c>
      <c r="H10" s="465"/>
      <c r="I10" s="467">
        <f t="shared" ref="I10:I23" si="2">G10+H10</f>
        <v>45900</v>
      </c>
      <c r="J10" s="470">
        <v>45900</v>
      </c>
      <c r="K10" s="465"/>
      <c r="L10" s="464">
        <f t="shared" ref="L10:L23" si="3">J10+K10</f>
        <v>45900</v>
      </c>
      <c r="N10" s="488">
        <f>N9-N20-N21</f>
        <v>45540</v>
      </c>
      <c r="O10" s="488">
        <f>O9-O20-O21</f>
        <v>45540</v>
      </c>
      <c r="P10" s="488">
        <f>P9-P20-P21</f>
        <v>45540</v>
      </c>
    </row>
    <row r="11" spans="1:16" x14ac:dyDescent="0.2">
      <c r="A11" s="49">
        <v>2</v>
      </c>
      <c r="B11" s="48" t="s">
        <v>390</v>
      </c>
      <c r="C11" s="47" t="s">
        <v>389</v>
      </c>
      <c r="D11" s="472"/>
      <c r="E11" s="465"/>
      <c r="F11" s="469">
        <f t="shared" si="1"/>
        <v>0</v>
      </c>
      <c r="G11" s="471"/>
      <c r="H11" s="465"/>
      <c r="I11" s="467">
        <f t="shared" si="2"/>
        <v>0</v>
      </c>
      <c r="J11" s="470"/>
      <c r="K11" s="465"/>
      <c r="L11" s="464">
        <f t="shared" si="3"/>
        <v>0</v>
      </c>
      <c r="N11" s="42"/>
      <c r="O11" s="42"/>
      <c r="P11" s="42"/>
    </row>
    <row r="12" spans="1:16" ht="15" x14ac:dyDescent="0.2">
      <c r="A12" s="49">
        <v>3</v>
      </c>
      <c r="B12" s="48" t="s">
        <v>388</v>
      </c>
      <c r="C12" s="47" t="s">
        <v>387</v>
      </c>
      <c r="D12" s="472"/>
      <c r="E12" s="465"/>
      <c r="F12" s="469">
        <f t="shared" si="1"/>
        <v>0</v>
      </c>
      <c r="G12" s="471"/>
      <c r="H12" s="465"/>
      <c r="I12" s="467">
        <f t="shared" si="2"/>
        <v>0</v>
      </c>
      <c r="J12" s="470"/>
      <c r="K12" s="465"/>
      <c r="L12" s="464">
        <f t="shared" si="3"/>
        <v>0</v>
      </c>
      <c r="N12" s="489"/>
      <c r="O12" s="489"/>
      <c r="P12" s="489"/>
    </row>
    <row r="13" spans="1:16" ht="15" x14ac:dyDescent="0.2">
      <c r="A13" s="49">
        <v>4</v>
      </c>
      <c r="B13" s="48" t="s">
        <v>386</v>
      </c>
      <c r="C13" s="47" t="s">
        <v>385</v>
      </c>
      <c r="D13" s="472"/>
      <c r="E13" s="465"/>
      <c r="F13" s="469">
        <f t="shared" si="1"/>
        <v>0</v>
      </c>
      <c r="G13" s="471"/>
      <c r="H13" s="465"/>
      <c r="I13" s="467">
        <f t="shared" si="2"/>
        <v>0</v>
      </c>
      <c r="J13" s="470"/>
      <c r="K13" s="465"/>
      <c r="L13" s="464">
        <f t="shared" si="3"/>
        <v>0</v>
      </c>
      <c r="N13" s="489"/>
      <c r="O13" s="489"/>
      <c r="P13" s="489"/>
    </row>
    <row r="14" spans="1:16" ht="15" x14ac:dyDescent="0.2">
      <c r="A14" s="49">
        <v>5</v>
      </c>
      <c r="B14" s="48" t="s">
        <v>384</v>
      </c>
      <c r="C14" s="47" t="s">
        <v>383</v>
      </c>
      <c r="D14" s="472"/>
      <c r="E14" s="465"/>
      <c r="F14" s="469">
        <f t="shared" si="1"/>
        <v>0</v>
      </c>
      <c r="G14" s="471"/>
      <c r="H14" s="465"/>
      <c r="I14" s="467">
        <f t="shared" si="2"/>
        <v>0</v>
      </c>
      <c r="J14" s="470"/>
      <c r="K14" s="465"/>
      <c r="L14" s="464">
        <f t="shared" si="3"/>
        <v>0</v>
      </c>
      <c r="N14" s="489"/>
      <c r="O14" s="489"/>
      <c r="P14" s="489"/>
    </row>
    <row r="15" spans="1:16" ht="15" x14ac:dyDescent="0.2">
      <c r="A15" s="49">
        <v>6</v>
      </c>
      <c r="B15" s="48" t="s">
        <v>382</v>
      </c>
      <c r="C15" s="47" t="s">
        <v>381</v>
      </c>
      <c r="D15" s="472"/>
      <c r="E15" s="465"/>
      <c r="F15" s="469">
        <f t="shared" si="1"/>
        <v>0</v>
      </c>
      <c r="G15" s="471"/>
      <c r="H15" s="465"/>
      <c r="I15" s="467">
        <f t="shared" si="2"/>
        <v>0</v>
      </c>
      <c r="J15" s="470"/>
      <c r="K15" s="465"/>
      <c r="L15" s="464">
        <f t="shared" si="3"/>
        <v>0</v>
      </c>
      <c r="N15" s="489"/>
      <c r="O15" s="489"/>
      <c r="P15" s="489"/>
    </row>
    <row r="16" spans="1:16" ht="15" x14ac:dyDescent="0.2">
      <c r="A16" s="49">
        <v>7</v>
      </c>
      <c r="B16" s="48" t="s">
        <v>380</v>
      </c>
      <c r="C16" s="47" t="s">
        <v>379</v>
      </c>
      <c r="D16" s="472"/>
      <c r="E16" s="465"/>
      <c r="F16" s="469">
        <f t="shared" si="1"/>
        <v>0</v>
      </c>
      <c r="G16" s="471"/>
      <c r="H16" s="465"/>
      <c r="I16" s="467">
        <f t="shared" si="2"/>
        <v>0</v>
      </c>
      <c r="J16" s="470"/>
      <c r="K16" s="465"/>
      <c r="L16" s="464">
        <f t="shared" si="3"/>
        <v>0</v>
      </c>
      <c r="N16" s="489"/>
      <c r="O16" s="489"/>
      <c r="P16" s="489"/>
    </row>
    <row r="17" spans="1:16" ht="15" x14ac:dyDescent="0.2">
      <c r="A17" s="49">
        <v>8</v>
      </c>
      <c r="B17" s="48" t="s">
        <v>378</v>
      </c>
      <c r="C17" s="47" t="s">
        <v>377</v>
      </c>
      <c r="D17" s="472"/>
      <c r="E17" s="465"/>
      <c r="F17" s="469">
        <f t="shared" si="1"/>
        <v>0</v>
      </c>
      <c r="G17" s="471"/>
      <c r="H17" s="465"/>
      <c r="I17" s="467">
        <f t="shared" si="2"/>
        <v>0</v>
      </c>
      <c r="J17" s="470"/>
      <c r="K17" s="465"/>
      <c r="L17" s="464">
        <f t="shared" si="3"/>
        <v>0</v>
      </c>
      <c r="N17" s="489"/>
      <c r="O17" s="489"/>
      <c r="P17" s="489"/>
    </row>
    <row r="18" spans="1:16" ht="15" x14ac:dyDescent="0.2">
      <c r="A18" s="49">
        <v>9</v>
      </c>
      <c r="B18" s="48" t="s">
        <v>376</v>
      </c>
      <c r="C18" s="47" t="s">
        <v>375</v>
      </c>
      <c r="D18" s="472"/>
      <c r="E18" s="465"/>
      <c r="F18" s="469">
        <f t="shared" si="1"/>
        <v>0</v>
      </c>
      <c r="G18" s="471"/>
      <c r="H18" s="465"/>
      <c r="I18" s="467">
        <f t="shared" si="2"/>
        <v>0</v>
      </c>
      <c r="J18" s="470"/>
      <c r="K18" s="465"/>
      <c r="L18" s="464">
        <f t="shared" si="3"/>
        <v>0</v>
      </c>
      <c r="N18" s="489"/>
      <c r="O18" s="489"/>
      <c r="P18" s="489"/>
    </row>
    <row r="19" spans="1:16" x14ac:dyDescent="0.2">
      <c r="A19" s="49">
        <v>10</v>
      </c>
      <c r="B19" s="48" t="s">
        <v>374</v>
      </c>
      <c r="C19" s="47" t="s">
        <v>373</v>
      </c>
      <c r="D19" s="472"/>
      <c r="E19" s="465"/>
      <c r="F19" s="469">
        <f t="shared" si="1"/>
        <v>0</v>
      </c>
      <c r="G19" s="471"/>
      <c r="H19" s="465"/>
      <c r="I19" s="467">
        <f t="shared" si="2"/>
        <v>0</v>
      </c>
      <c r="J19" s="470"/>
      <c r="K19" s="465"/>
      <c r="L19" s="464">
        <f t="shared" si="3"/>
        <v>0</v>
      </c>
      <c r="N19" s="42"/>
      <c r="O19" s="42"/>
      <c r="P19" s="42"/>
    </row>
    <row r="20" spans="1:16" x14ac:dyDescent="0.2">
      <c r="A20" s="49">
        <v>11</v>
      </c>
      <c r="B20" s="48" t="s">
        <v>372</v>
      </c>
      <c r="C20" s="47" t="s">
        <v>371</v>
      </c>
      <c r="D20" s="472">
        <v>2545</v>
      </c>
      <c r="E20" s="465"/>
      <c r="F20" s="469">
        <f t="shared" si="1"/>
        <v>2545</v>
      </c>
      <c r="G20" s="471">
        <v>2550</v>
      </c>
      <c r="H20" s="465"/>
      <c r="I20" s="467">
        <f t="shared" si="2"/>
        <v>2550</v>
      </c>
      <c r="J20" s="470">
        <v>2550</v>
      </c>
      <c r="K20" s="465"/>
      <c r="L20" s="464">
        <f t="shared" si="3"/>
        <v>2550</v>
      </c>
      <c r="N20" s="488">
        <f>N9*5%</f>
        <v>2530</v>
      </c>
      <c r="O20" s="488">
        <f>O9*5%</f>
        <v>2530</v>
      </c>
      <c r="P20" s="488">
        <f>P9*5%</f>
        <v>2530</v>
      </c>
    </row>
    <row r="21" spans="1:16" x14ac:dyDescent="0.2">
      <c r="A21" s="49">
        <v>12</v>
      </c>
      <c r="B21" s="48" t="s">
        <v>370</v>
      </c>
      <c r="C21" s="47" t="s">
        <v>369</v>
      </c>
      <c r="D21" s="472">
        <f>D20</f>
        <v>2545</v>
      </c>
      <c r="E21" s="465"/>
      <c r="F21" s="469">
        <f t="shared" si="1"/>
        <v>2545</v>
      </c>
      <c r="G21" s="471">
        <f>G20</f>
        <v>2550</v>
      </c>
      <c r="H21" s="465"/>
      <c r="I21" s="467">
        <f t="shared" si="2"/>
        <v>2550</v>
      </c>
      <c r="J21" s="470">
        <f>J20</f>
        <v>2550</v>
      </c>
      <c r="K21" s="465"/>
      <c r="L21" s="464">
        <f t="shared" si="3"/>
        <v>2550</v>
      </c>
      <c r="N21" s="488">
        <f>N9*5%</f>
        <v>2530</v>
      </c>
      <c r="O21" s="488">
        <f>O9*5%</f>
        <v>2530</v>
      </c>
      <c r="P21" s="488">
        <f>P9*5%</f>
        <v>2530</v>
      </c>
    </row>
    <row r="22" spans="1:16" x14ac:dyDescent="0.2">
      <c r="A22" s="49">
        <v>13</v>
      </c>
      <c r="B22" s="48" t="s">
        <v>368</v>
      </c>
      <c r="C22" s="47" t="s">
        <v>367</v>
      </c>
      <c r="D22" s="472"/>
      <c r="E22" s="465"/>
      <c r="F22" s="469">
        <f t="shared" si="1"/>
        <v>0</v>
      </c>
      <c r="G22" s="471"/>
      <c r="H22" s="465"/>
      <c r="I22" s="467">
        <f t="shared" si="2"/>
        <v>0</v>
      </c>
      <c r="J22" s="470"/>
      <c r="K22" s="465"/>
      <c r="L22" s="464">
        <f t="shared" si="3"/>
        <v>0</v>
      </c>
    </row>
    <row r="23" spans="1:16" ht="12.75" customHeight="1" x14ac:dyDescent="0.2">
      <c r="A23" s="49">
        <v>14</v>
      </c>
      <c r="B23" s="48" t="s">
        <v>366</v>
      </c>
      <c r="C23" s="47" t="s">
        <v>365</v>
      </c>
      <c r="D23" s="472"/>
      <c r="E23" s="465"/>
      <c r="F23" s="469">
        <f t="shared" si="1"/>
        <v>0</v>
      </c>
      <c r="G23" s="471"/>
      <c r="H23" s="465"/>
      <c r="I23" s="467">
        <f t="shared" si="2"/>
        <v>0</v>
      </c>
      <c r="J23" s="470"/>
      <c r="K23" s="465"/>
      <c r="L23" s="464">
        <f t="shared" si="3"/>
        <v>0</v>
      </c>
    </row>
    <row r="24" spans="1:16" ht="18" customHeight="1" x14ac:dyDescent="0.2">
      <c r="A24" s="53"/>
      <c r="B24" s="52">
        <v>130</v>
      </c>
      <c r="C24" s="51" t="s">
        <v>4</v>
      </c>
      <c r="D24" s="474">
        <f t="shared" ref="D24:L24" si="4">SUM(D25:D111)</f>
        <v>17900</v>
      </c>
      <c r="E24" s="474">
        <f t="shared" si="4"/>
        <v>0</v>
      </c>
      <c r="F24" s="478">
        <f t="shared" si="4"/>
        <v>17900</v>
      </c>
      <c r="G24" s="477">
        <f t="shared" si="4"/>
        <v>15000</v>
      </c>
      <c r="H24" s="474">
        <f t="shared" si="4"/>
        <v>0</v>
      </c>
      <c r="I24" s="476">
        <f t="shared" si="4"/>
        <v>15000</v>
      </c>
      <c r="J24" s="475">
        <f t="shared" si="4"/>
        <v>15000</v>
      </c>
      <c r="K24" s="474">
        <f t="shared" si="4"/>
        <v>0</v>
      </c>
      <c r="L24" s="473">
        <f t="shared" si="4"/>
        <v>15000</v>
      </c>
      <c r="N24" s="95"/>
      <c r="O24" s="95"/>
      <c r="P24" s="95"/>
    </row>
    <row r="25" spans="1:16" x14ac:dyDescent="0.2">
      <c r="A25" s="56">
        <v>15</v>
      </c>
      <c r="B25" s="55" t="s">
        <v>364</v>
      </c>
      <c r="C25" s="54" t="s">
        <v>363</v>
      </c>
      <c r="D25" s="480"/>
      <c r="E25" s="480"/>
      <c r="F25" s="484">
        <f t="shared" ref="F25:F56" si="5">D25+E25</f>
        <v>0</v>
      </c>
      <c r="G25" s="483"/>
      <c r="H25" s="480"/>
      <c r="I25" s="482">
        <f t="shared" ref="I25:I56" si="6">G25+H25</f>
        <v>0</v>
      </c>
      <c r="J25" s="481"/>
      <c r="K25" s="480"/>
      <c r="L25" s="479">
        <f t="shared" ref="L25:L56" si="7">J25+K25</f>
        <v>0</v>
      </c>
    </row>
    <row r="26" spans="1:16" x14ac:dyDescent="0.2">
      <c r="A26" s="49">
        <v>16</v>
      </c>
      <c r="B26" s="48" t="s">
        <v>362</v>
      </c>
      <c r="C26" s="47" t="s">
        <v>361</v>
      </c>
      <c r="D26" s="472"/>
      <c r="E26" s="465"/>
      <c r="F26" s="484">
        <f t="shared" si="5"/>
        <v>0</v>
      </c>
      <c r="G26" s="471"/>
      <c r="H26" s="486"/>
      <c r="I26" s="487">
        <f t="shared" si="6"/>
        <v>0</v>
      </c>
      <c r="J26" s="470"/>
      <c r="K26" s="486"/>
      <c r="L26" s="485">
        <f t="shared" si="7"/>
        <v>0</v>
      </c>
    </row>
    <row r="27" spans="1:16" x14ac:dyDescent="0.2">
      <c r="A27" s="49">
        <v>17</v>
      </c>
      <c r="B27" s="48" t="s">
        <v>360</v>
      </c>
      <c r="C27" s="47" t="s">
        <v>359</v>
      </c>
      <c r="D27" s="472"/>
      <c r="E27" s="465"/>
      <c r="F27" s="484">
        <f t="shared" si="5"/>
        <v>0</v>
      </c>
      <c r="G27" s="471"/>
      <c r="H27" s="486"/>
      <c r="I27" s="487">
        <f t="shared" si="6"/>
        <v>0</v>
      </c>
      <c r="J27" s="470"/>
      <c r="K27" s="486"/>
      <c r="L27" s="485">
        <f t="shared" si="7"/>
        <v>0</v>
      </c>
    </row>
    <row r="28" spans="1:16" x14ac:dyDescent="0.2">
      <c r="A28" s="49">
        <v>18</v>
      </c>
      <c r="B28" s="48" t="s">
        <v>358</v>
      </c>
      <c r="C28" s="47" t="s">
        <v>357</v>
      </c>
      <c r="D28" s="472"/>
      <c r="E28" s="465"/>
      <c r="F28" s="484">
        <f t="shared" si="5"/>
        <v>0</v>
      </c>
      <c r="G28" s="471"/>
      <c r="H28" s="486"/>
      <c r="I28" s="487">
        <f t="shared" si="6"/>
        <v>0</v>
      </c>
      <c r="J28" s="470"/>
      <c r="K28" s="486"/>
      <c r="L28" s="485">
        <f t="shared" si="7"/>
        <v>0</v>
      </c>
    </row>
    <row r="29" spans="1:16" x14ac:dyDescent="0.2">
      <c r="A29" s="49">
        <v>19</v>
      </c>
      <c r="B29" s="48" t="s">
        <v>356</v>
      </c>
      <c r="C29" s="47" t="s">
        <v>355</v>
      </c>
      <c r="D29" s="472">
        <v>1000</v>
      </c>
      <c r="E29" s="465"/>
      <c r="F29" s="484">
        <f t="shared" si="5"/>
        <v>1000</v>
      </c>
      <c r="G29" s="471">
        <v>1500</v>
      </c>
      <c r="H29" s="486"/>
      <c r="I29" s="487">
        <f t="shared" si="6"/>
        <v>1500</v>
      </c>
      <c r="J29" s="470">
        <v>1500</v>
      </c>
      <c r="K29" s="486"/>
      <c r="L29" s="485">
        <f t="shared" si="7"/>
        <v>1500</v>
      </c>
    </row>
    <row r="30" spans="1:16" x14ac:dyDescent="0.2">
      <c r="A30" s="49">
        <v>20</v>
      </c>
      <c r="B30" s="48" t="s">
        <v>354</v>
      </c>
      <c r="C30" s="47" t="s">
        <v>353</v>
      </c>
      <c r="D30" s="472">
        <v>500</v>
      </c>
      <c r="E30" s="465"/>
      <c r="F30" s="484">
        <f t="shared" si="5"/>
        <v>500</v>
      </c>
      <c r="G30" s="471">
        <v>500</v>
      </c>
      <c r="H30" s="486"/>
      <c r="I30" s="487">
        <f t="shared" si="6"/>
        <v>500</v>
      </c>
      <c r="J30" s="470">
        <v>500</v>
      </c>
      <c r="K30" s="486"/>
      <c r="L30" s="485">
        <f t="shared" si="7"/>
        <v>500</v>
      </c>
    </row>
    <row r="31" spans="1:16" x14ac:dyDescent="0.2">
      <c r="A31" s="49">
        <v>21</v>
      </c>
      <c r="B31" s="48" t="s">
        <v>352</v>
      </c>
      <c r="C31" s="47" t="s">
        <v>351</v>
      </c>
      <c r="D31" s="472"/>
      <c r="E31" s="465"/>
      <c r="F31" s="484">
        <f t="shared" si="5"/>
        <v>0</v>
      </c>
      <c r="G31" s="471"/>
      <c r="H31" s="486"/>
      <c r="I31" s="487">
        <f t="shared" si="6"/>
        <v>0</v>
      </c>
      <c r="J31" s="470"/>
      <c r="K31" s="486"/>
      <c r="L31" s="485">
        <f t="shared" si="7"/>
        <v>0</v>
      </c>
    </row>
    <row r="32" spans="1:16" x14ac:dyDescent="0.2">
      <c r="A32" s="49">
        <v>22</v>
      </c>
      <c r="B32" s="48" t="s">
        <v>350</v>
      </c>
      <c r="C32" s="47" t="s">
        <v>349</v>
      </c>
      <c r="D32" s="472"/>
      <c r="E32" s="465"/>
      <c r="F32" s="484">
        <f t="shared" si="5"/>
        <v>0</v>
      </c>
      <c r="G32" s="471"/>
      <c r="H32" s="486"/>
      <c r="I32" s="487">
        <f t="shared" si="6"/>
        <v>0</v>
      </c>
      <c r="J32" s="470"/>
      <c r="K32" s="486"/>
      <c r="L32" s="485">
        <f t="shared" si="7"/>
        <v>0</v>
      </c>
    </row>
    <row r="33" spans="1:12" x14ac:dyDescent="0.2">
      <c r="A33" s="49">
        <v>23</v>
      </c>
      <c r="B33" s="57" t="s">
        <v>348</v>
      </c>
      <c r="C33" s="50" t="s">
        <v>347</v>
      </c>
      <c r="D33" s="472"/>
      <c r="E33" s="465"/>
      <c r="F33" s="484">
        <f t="shared" si="5"/>
        <v>0</v>
      </c>
      <c r="G33" s="471"/>
      <c r="H33" s="486"/>
      <c r="I33" s="487">
        <f t="shared" si="6"/>
        <v>0</v>
      </c>
      <c r="J33" s="470"/>
      <c r="K33" s="486"/>
      <c r="L33" s="485">
        <f t="shared" si="7"/>
        <v>0</v>
      </c>
    </row>
    <row r="34" spans="1:12" x14ac:dyDescent="0.2">
      <c r="A34" s="56">
        <v>24</v>
      </c>
      <c r="B34" s="55" t="s">
        <v>346</v>
      </c>
      <c r="C34" s="54" t="s">
        <v>345</v>
      </c>
      <c r="D34" s="480"/>
      <c r="E34" s="480"/>
      <c r="F34" s="484">
        <f t="shared" si="5"/>
        <v>0</v>
      </c>
      <c r="G34" s="483"/>
      <c r="H34" s="480"/>
      <c r="I34" s="482">
        <f t="shared" si="6"/>
        <v>0</v>
      </c>
      <c r="J34" s="481"/>
      <c r="K34" s="480"/>
      <c r="L34" s="479">
        <f t="shared" si="7"/>
        <v>0</v>
      </c>
    </row>
    <row r="35" spans="1:12" x14ac:dyDescent="0.2">
      <c r="A35" s="49">
        <v>25</v>
      </c>
      <c r="B35" s="48" t="s">
        <v>344</v>
      </c>
      <c r="C35" s="47" t="s">
        <v>343</v>
      </c>
      <c r="D35" s="472"/>
      <c r="E35" s="465"/>
      <c r="F35" s="484">
        <f t="shared" si="5"/>
        <v>0</v>
      </c>
      <c r="G35" s="471"/>
      <c r="H35" s="486"/>
      <c r="I35" s="487">
        <f t="shared" si="6"/>
        <v>0</v>
      </c>
      <c r="J35" s="470"/>
      <c r="K35" s="486"/>
      <c r="L35" s="485">
        <f t="shared" si="7"/>
        <v>0</v>
      </c>
    </row>
    <row r="36" spans="1:12" x14ac:dyDescent="0.2">
      <c r="A36" s="49">
        <v>26</v>
      </c>
      <c r="B36" s="48" t="s">
        <v>342</v>
      </c>
      <c r="C36" s="47" t="s">
        <v>341</v>
      </c>
      <c r="D36" s="472"/>
      <c r="E36" s="465"/>
      <c r="F36" s="484">
        <f t="shared" si="5"/>
        <v>0</v>
      </c>
      <c r="G36" s="471"/>
      <c r="H36" s="486"/>
      <c r="I36" s="487">
        <f t="shared" si="6"/>
        <v>0</v>
      </c>
      <c r="J36" s="470"/>
      <c r="K36" s="486"/>
      <c r="L36" s="485">
        <f t="shared" si="7"/>
        <v>0</v>
      </c>
    </row>
    <row r="37" spans="1:12" x14ac:dyDescent="0.2">
      <c r="A37" s="49">
        <v>27</v>
      </c>
      <c r="B37" s="48" t="s">
        <v>340</v>
      </c>
      <c r="C37" s="47" t="s">
        <v>339</v>
      </c>
      <c r="D37" s="472"/>
      <c r="E37" s="465"/>
      <c r="F37" s="484">
        <f t="shared" si="5"/>
        <v>0</v>
      </c>
      <c r="G37" s="471"/>
      <c r="H37" s="486"/>
      <c r="I37" s="487">
        <f t="shared" si="6"/>
        <v>0</v>
      </c>
      <c r="J37" s="470"/>
      <c r="K37" s="486"/>
      <c r="L37" s="485">
        <f t="shared" si="7"/>
        <v>0</v>
      </c>
    </row>
    <row r="38" spans="1:12" x14ac:dyDescent="0.2">
      <c r="A38" s="56">
        <v>28</v>
      </c>
      <c r="B38" s="55" t="s">
        <v>338</v>
      </c>
      <c r="C38" s="54" t="s">
        <v>337</v>
      </c>
      <c r="D38" s="480"/>
      <c r="E38" s="480"/>
      <c r="F38" s="484">
        <f t="shared" si="5"/>
        <v>0</v>
      </c>
      <c r="G38" s="483"/>
      <c r="H38" s="480"/>
      <c r="I38" s="482">
        <f t="shared" si="6"/>
        <v>0</v>
      </c>
      <c r="J38" s="481"/>
      <c r="K38" s="480"/>
      <c r="L38" s="479">
        <f t="shared" si="7"/>
        <v>0</v>
      </c>
    </row>
    <row r="39" spans="1:12" x14ac:dyDescent="0.2">
      <c r="A39" s="49">
        <v>29</v>
      </c>
      <c r="B39" s="48" t="s">
        <v>336</v>
      </c>
      <c r="C39" s="47" t="s">
        <v>335</v>
      </c>
      <c r="D39" s="472"/>
      <c r="E39" s="465"/>
      <c r="F39" s="484">
        <f t="shared" si="5"/>
        <v>0</v>
      </c>
      <c r="G39" s="471"/>
      <c r="H39" s="486"/>
      <c r="I39" s="487">
        <f t="shared" si="6"/>
        <v>0</v>
      </c>
      <c r="J39" s="470"/>
      <c r="K39" s="486"/>
      <c r="L39" s="485">
        <f t="shared" si="7"/>
        <v>0</v>
      </c>
    </row>
    <row r="40" spans="1:12" x14ac:dyDescent="0.2">
      <c r="A40" s="49">
        <v>30</v>
      </c>
      <c r="B40" s="48" t="s">
        <v>334</v>
      </c>
      <c r="C40" s="47" t="s">
        <v>333</v>
      </c>
      <c r="D40" s="472"/>
      <c r="E40" s="465"/>
      <c r="F40" s="484">
        <f t="shared" si="5"/>
        <v>0</v>
      </c>
      <c r="G40" s="471"/>
      <c r="H40" s="486"/>
      <c r="I40" s="487">
        <f t="shared" si="6"/>
        <v>0</v>
      </c>
      <c r="J40" s="470"/>
      <c r="K40" s="486"/>
      <c r="L40" s="485">
        <f t="shared" si="7"/>
        <v>0</v>
      </c>
    </row>
    <row r="41" spans="1:12" x14ac:dyDescent="0.2">
      <c r="A41" s="49">
        <v>31</v>
      </c>
      <c r="B41" s="48" t="s">
        <v>332</v>
      </c>
      <c r="C41" s="47" t="s">
        <v>331</v>
      </c>
      <c r="D41" s="472"/>
      <c r="E41" s="465"/>
      <c r="F41" s="484">
        <f t="shared" si="5"/>
        <v>0</v>
      </c>
      <c r="G41" s="471"/>
      <c r="H41" s="486"/>
      <c r="I41" s="487">
        <f t="shared" si="6"/>
        <v>0</v>
      </c>
      <c r="J41" s="470"/>
      <c r="K41" s="486"/>
      <c r="L41" s="485">
        <f t="shared" si="7"/>
        <v>0</v>
      </c>
    </row>
    <row r="42" spans="1:12" x14ac:dyDescent="0.2">
      <c r="A42" s="49">
        <v>32</v>
      </c>
      <c r="B42" s="48" t="s">
        <v>330</v>
      </c>
      <c r="C42" s="47" t="s">
        <v>329</v>
      </c>
      <c r="D42" s="472"/>
      <c r="E42" s="465"/>
      <c r="F42" s="484">
        <f t="shared" si="5"/>
        <v>0</v>
      </c>
      <c r="G42" s="471"/>
      <c r="H42" s="486"/>
      <c r="I42" s="487">
        <f t="shared" si="6"/>
        <v>0</v>
      </c>
      <c r="J42" s="470"/>
      <c r="K42" s="486"/>
      <c r="L42" s="485">
        <f t="shared" si="7"/>
        <v>0</v>
      </c>
    </row>
    <row r="43" spans="1:12" x14ac:dyDescent="0.2">
      <c r="A43" s="49">
        <v>33</v>
      </c>
      <c r="B43" s="48" t="s">
        <v>328</v>
      </c>
      <c r="C43" s="47" t="s">
        <v>327</v>
      </c>
      <c r="D43" s="472">
        <v>10000</v>
      </c>
      <c r="E43" s="465"/>
      <c r="F43" s="484">
        <f t="shared" si="5"/>
        <v>10000</v>
      </c>
      <c r="G43" s="471">
        <v>6600</v>
      </c>
      <c r="H43" s="486"/>
      <c r="I43" s="487">
        <f t="shared" si="6"/>
        <v>6600</v>
      </c>
      <c r="J43" s="470">
        <v>6600</v>
      </c>
      <c r="K43" s="486"/>
      <c r="L43" s="485">
        <f t="shared" si="7"/>
        <v>6600</v>
      </c>
    </row>
    <row r="44" spans="1:12" x14ac:dyDescent="0.2">
      <c r="A44" s="49">
        <v>34</v>
      </c>
      <c r="B44" s="48" t="s">
        <v>326</v>
      </c>
      <c r="C44" s="47" t="s">
        <v>325</v>
      </c>
      <c r="D44" s="472"/>
      <c r="E44" s="465"/>
      <c r="F44" s="484">
        <f t="shared" si="5"/>
        <v>0</v>
      </c>
      <c r="G44" s="471"/>
      <c r="H44" s="486"/>
      <c r="I44" s="487">
        <f t="shared" si="6"/>
        <v>0</v>
      </c>
      <c r="J44" s="470"/>
      <c r="K44" s="486"/>
      <c r="L44" s="485">
        <f t="shared" si="7"/>
        <v>0</v>
      </c>
    </row>
    <row r="45" spans="1:12" x14ac:dyDescent="0.2">
      <c r="A45" s="49">
        <v>35</v>
      </c>
      <c r="B45" s="48" t="s">
        <v>324</v>
      </c>
      <c r="C45" s="47" t="s">
        <v>323</v>
      </c>
      <c r="D45" s="472"/>
      <c r="E45" s="465"/>
      <c r="F45" s="484">
        <f t="shared" si="5"/>
        <v>0</v>
      </c>
      <c r="G45" s="471"/>
      <c r="H45" s="486"/>
      <c r="I45" s="487">
        <f t="shared" si="6"/>
        <v>0</v>
      </c>
      <c r="J45" s="470"/>
      <c r="K45" s="486"/>
      <c r="L45" s="485">
        <f t="shared" si="7"/>
        <v>0</v>
      </c>
    </row>
    <row r="46" spans="1:12" x14ac:dyDescent="0.2">
      <c r="A46" s="49">
        <v>36</v>
      </c>
      <c r="B46" s="48" t="s">
        <v>322</v>
      </c>
      <c r="C46" s="50" t="s">
        <v>321</v>
      </c>
      <c r="D46" s="472"/>
      <c r="E46" s="465"/>
      <c r="F46" s="484">
        <f t="shared" si="5"/>
        <v>0</v>
      </c>
      <c r="G46" s="471"/>
      <c r="H46" s="486"/>
      <c r="I46" s="487">
        <f t="shared" si="6"/>
        <v>0</v>
      </c>
      <c r="J46" s="470"/>
      <c r="K46" s="486"/>
      <c r="L46" s="485">
        <f t="shared" si="7"/>
        <v>0</v>
      </c>
    </row>
    <row r="47" spans="1:12" x14ac:dyDescent="0.2">
      <c r="A47" s="56">
        <v>37</v>
      </c>
      <c r="B47" s="55" t="s">
        <v>320</v>
      </c>
      <c r="C47" s="54" t="s">
        <v>319</v>
      </c>
      <c r="D47" s="480"/>
      <c r="E47" s="480"/>
      <c r="F47" s="484">
        <f t="shared" si="5"/>
        <v>0</v>
      </c>
      <c r="G47" s="483"/>
      <c r="H47" s="480"/>
      <c r="I47" s="482">
        <f t="shared" si="6"/>
        <v>0</v>
      </c>
      <c r="J47" s="481"/>
      <c r="K47" s="480"/>
      <c r="L47" s="479">
        <f t="shared" si="7"/>
        <v>0</v>
      </c>
    </row>
    <row r="48" spans="1:12" x14ac:dyDescent="0.2">
      <c r="A48" s="49">
        <v>38</v>
      </c>
      <c r="B48" s="48" t="s">
        <v>318</v>
      </c>
      <c r="C48" s="47" t="s">
        <v>317</v>
      </c>
      <c r="D48" s="472"/>
      <c r="E48" s="465"/>
      <c r="F48" s="484">
        <f t="shared" si="5"/>
        <v>0</v>
      </c>
      <c r="G48" s="471"/>
      <c r="H48" s="486"/>
      <c r="I48" s="487">
        <f t="shared" si="6"/>
        <v>0</v>
      </c>
      <c r="J48" s="470"/>
      <c r="K48" s="486"/>
      <c r="L48" s="485">
        <f t="shared" si="7"/>
        <v>0</v>
      </c>
    </row>
    <row r="49" spans="1:12" x14ac:dyDescent="0.2">
      <c r="A49" s="49">
        <v>39</v>
      </c>
      <c r="B49" s="48" t="s">
        <v>316</v>
      </c>
      <c r="C49" s="47" t="s">
        <v>315</v>
      </c>
      <c r="D49" s="472">
        <v>600</v>
      </c>
      <c r="E49" s="465"/>
      <c r="F49" s="484">
        <f t="shared" si="5"/>
        <v>600</v>
      </c>
      <c r="G49" s="471">
        <v>600</v>
      </c>
      <c r="H49" s="486"/>
      <c r="I49" s="487">
        <f t="shared" si="6"/>
        <v>600</v>
      </c>
      <c r="J49" s="470">
        <v>600</v>
      </c>
      <c r="K49" s="486"/>
      <c r="L49" s="485">
        <f t="shared" si="7"/>
        <v>600</v>
      </c>
    </row>
    <row r="50" spans="1:12" x14ac:dyDescent="0.2">
      <c r="A50" s="49">
        <v>40</v>
      </c>
      <c r="B50" s="48" t="s">
        <v>314</v>
      </c>
      <c r="C50" s="47" t="s">
        <v>313</v>
      </c>
      <c r="D50" s="472"/>
      <c r="E50" s="465"/>
      <c r="F50" s="484">
        <f t="shared" si="5"/>
        <v>0</v>
      </c>
      <c r="G50" s="471"/>
      <c r="H50" s="486"/>
      <c r="I50" s="487">
        <f t="shared" si="6"/>
        <v>0</v>
      </c>
      <c r="J50" s="470"/>
      <c r="K50" s="486"/>
      <c r="L50" s="485">
        <f t="shared" si="7"/>
        <v>0</v>
      </c>
    </row>
    <row r="51" spans="1:12" x14ac:dyDescent="0.2">
      <c r="A51" s="49">
        <v>41</v>
      </c>
      <c r="B51" s="48" t="s">
        <v>312</v>
      </c>
      <c r="C51" s="47" t="s">
        <v>311</v>
      </c>
      <c r="D51" s="472"/>
      <c r="E51" s="465"/>
      <c r="F51" s="484">
        <f t="shared" si="5"/>
        <v>0</v>
      </c>
      <c r="G51" s="471"/>
      <c r="H51" s="486"/>
      <c r="I51" s="487">
        <f t="shared" si="6"/>
        <v>0</v>
      </c>
      <c r="J51" s="470"/>
      <c r="K51" s="486"/>
      <c r="L51" s="485">
        <f t="shared" si="7"/>
        <v>0</v>
      </c>
    </row>
    <row r="52" spans="1:12" x14ac:dyDescent="0.2">
      <c r="A52" s="49">
        <v>42</v>
      </c>
      <c r="B52" s="48" t="s">
        <v>310</v>
      </c>
      <c r="C52" s="47" t="s">
        <v>309</v>
      </c>
      <c r="D52" s="472"/>
      <c r="E52" s="465"/>
      <c r="F52" s="484">
        <f t="shared" si="5"/>
        <v>0</v>
      </c>
      <c r="G52" s="471"/>
      <c r="H52" s="486"/>
      <c r="I52" s="487">
        <f t="shared" si="6"/>
        <v>0</v>
      </c>
      <c r="J52" s="470"/>
      <c r="K52" s="486"/>
      <c r="L52" s="485">
        <f t="shared" si="7"/>
        <v>0</v>
      </c>
    </row>
    <row r="53" spans="1:12" x14ac:dyDescent="0.2">
      <c r="A53" s="49">
        <v>43</v>
      </c>
      <c r="B53" s="48" t="s">
        <v>308</v>
      </c>
      <c r="C53" s="47" t="s">
        <v>307</v>
      </c>
      <c r="D53" s="472"/>
      <c r="E53" s="465"/>
      <c r="F53" s="484">
        <f t="shared" si="5"/>
        <v>0</v>
      </c>
      <c r="G53" s="471"/>
      <c r="H53" s="486"/>
      <c r="I53" s="487">
        <f t="shared" si="6"/>
        <v>0</v>
      </c>
      <c r="J53" s="470"/>
      <c r="K53" s="486"/>
      <c r="L53" s="485">
        <f t="shared" si="7"/>
        <v>0</v>
      </c>
    </row>
    <row r="54" spans="1:12" x14ac:dyDescent="0.2">
      <c r="A54" s="49">
        <v>44</v>
      </c>
      <c r="B54" s="48" t="s">
        <v>306</v>
      </c>
      <c r="C54" s="47" t="s">
        <v>305</v>
      </c>
      <c r="D54" s="472"/>
      <c r="E54" s="465"/>
      <c r="F54" s="484">
        <f t="shared" si="5"/>
        <v>0</v>
      </c>
      <c r="G54" s="471"/>
      <c r="H54" s="486"/>
      <c r="I54" s="487">
        <f t="shared" si="6"/>
        <v>0</v>
      </c>
      <c r="J54" s="470"/>
      <c r="K54" s="486"/>
      <c r="L54" s="485">
        <f t="shared" si="7"/>
        <v>0</v>
      </c>
    </row>
    <row r="55" spans="1:12" x14ac:dyDescent="0.2">
      <c r="A55" s="49">
        <v>45</v>
      </c>
      <c r="B55" s="48" t="s">
        <v>304</v>
      </c>
      <c r="C55" s="47" t="s">
        <v>303</v>
      </c>
      <c r="D55" s="472">
        <v>800</v>
      </c>
      <c r="E55" s="465"/>
      <c r="F55" s="484">
        <f t="shared" si="5"/>
        <v>800</v>
      </c>
      <c r="G55" s="471">
        <v>800</v>
      </c>
      <c r="H55" s="486"/>
      <c r="I55" s="487">
        <f t="shared" si="6"/>
        <v>800</v>
      </c>
      <c r="J55" s="470">
        <v>800</v>
      </c>
      <c r="K55" s="486"/>
      <c r="L55" s="485">
        <f t="shared" si="7"/>
        <v>800</v>
      </c>
    </row>
    <row r="56" spans="1:12" x14ac:dyDescent="0.2">
      <c r="A56" s="56">
        <v>46</v>
      </c>
      <c r="B56" s="55" t="s">
        <v>302</v>
      </c>
      <c r="C56" s="54" t="s">
        <v>301</v>
      </c>
      <c r="D56" s="480">
        <v>2500</v>
      </c>
      <c r="E56" s="480"/>
      <c r="F56" s="484">
        <f t="shared" si="5"/>
        <v>2500</v>
      </c>
      <c r="G56" s="483">
        <v>2500</v>
      </c>
      <c r="H56" s="480"/>
      <c r="I56" s="482">
        <f t="shared" si="6"/>
        <v>2500</v>
      </c>
      <c r="J56" s="481">
        <v>2500</v>
      </c>
      <c r="K56" s="480"/>
      <c r="L56" s="479">
        <f t="shared" si="7"/>
        <v>2500</v>
      </c>
    </row>
    <row r="57" spans="1:12" x14ac:dyDescent="0.2">
      <c r="A57" s="49">
        <v>47</v>
      </c>
      <c r="B57" s="48" t="s">
        <v>300</v>
      </c>
      <c r="C57" s="47" t="s">
        <v>299</v>
      </c>
      <c r="D57" s="472"/>
      <c r="E57" s="465"/>
      <c r="F57" s="484">
        <f t="shared" ref="F57:F88" si="8">D57+E57</f>
        <v>0</v>
      </c>
      <c r="G57" s="471"/>
      <c r="H57" s="486"/>
      <c r="I57" s="487">
        <f t="shared" ref="I57:I88" si="9">G57+H57</f>
        <v>0</v>
      </c>
      <c r="J57" s="470"/>
      <c r="K57" s="486"/>
      <c r="L57" s="485">
        <f t="shared" ref="L57:L88" si="10">J57+K57</f>
        <v>0</v>
      </c>
    </row>
    <row r="58" spans="1:12" x14ac:dyDescent="0.2">
      <c r="A58" s="49">
        <v>48</v>
      </c>
      <c r="B58" s="48" t="s">
        <v>298</v>
      </c>
      <c r="C58" s="47" t="s">
        <v>297</v>
      </c>
      <c r="D58" s="472"/>
      <c r="E58" s="465"/>
      <c r="F58" s="484">
        <f t="shared" si="8"/>
        <v>0</v>
      </c>
      <c r="G58" s="471"/>
      <c r="H58" s="486"/>
      <c r="I58" s="487">
        <f t="shared" si="9"/>
        <v>0</v>
      </c>
      <c r="J58" s="470"/>
      <c r="K58" s="486"/>
      <c r="L58" s="485">
        <f t="shared" si="10"/>
        <v>0</v>
      </c>
    </row>
    <row r="59" spans="1:12" x14ac:dyDescent="0.2">
      <c r="A59" s="49">
        <v>49</v>
      </c>
      <c r="B59" s="48" t="s">
        <v>296</v>
      </c>
      <c r="C59" s="47" t="s">
        <v>295</v>
      </c>
      <c r="D59" s="472">
        <v>400</v>
      </c>
      <c r="E59" s="465"/>
      <c r="F59" s="484">
        <f t="shared" si="8"/>
        <v>400</v>
      </c>
      <c r="G59" s="471">
        <v>400</v>
      </c>
      <c r="H59" s="486"/>
      <c r="I59" s="487">
        <f t="shared" si="9"/>
        <v>400</v>
      </c>
      <c r="J59" s="470">
        <v>400</v>
      </c>
      <c r="K59" s="486"/>
      <c r="L59" s="485">
        <f t="shared" si="10"/>
        <v>400</v>
      </c>
    </row>
    <row r="60" spans="1:12" x14ac:dyDescent="0.2">
      <c r="A60" s="49">
        <v>50</v>
      </c>
      <c r="B60" s="48" t="s">
        <v>294</v>
      </c>
      <c r="C60" s="47" t="s">
        <v>293</v>
      </c>
      <c r="D60" s="472"/>
      <c r="E60" s="465"/>
      <c r="F60" s="484">
        <f t="shared" si="8"/>
        <v>0</v>
      </c>
      <c r="G60" s="471"/>
      <c r="H60" s="486"/>
      <c r="I60" s="487">
        <f t="shared" si="9"/>
        <v>0</v>
      </c>
      <c r="J60" s="470"/>
      <c r="K60" s="486"/>
      <c r="L60" s="485">
        <f t="shared" si="10"/>
        <v>0</v>
      </c>
    </row>
    <row r="61" spans="1:12" x14ac:dyDescent="0.2">
      <c r="A61" s="49">
        <v>51</v>
      </c>
      <c r="B61" s="48" t="s">
        <v>292</v>
      </c>
      <c r="C61" s="47" t="s">
        <v>291</v>
      </c>
      <c r="D61" s="472"/>
      <c r="E61" s="465"/>
      <c r="F61" s="484">
        <f t="shared" si="8"/>
        <v>0</v>
      </c>
      <c r="G61" s="471"/>
      <c r="H61" s="486"/>
      <c r="I61" s="487">
        <f t="shared" si="9"/>
        <v>0</v>
      </c>
      <c r="J61" s="470"/>
      <c r="K61" s="486"/>
      <c r="L61" s="485">
        <f t="shared" si="10"/>
        <v>0</v>
      </c>
    </row>
    <row r="62" spans="1:12" x14ac:dyDescent="0.2">
      <c r="A62" s="49">
        <v>52</v>
      </c>
      <c r="B62" s="48" t="s">
        <v>290</v>
      </c>
      <c r="C62" s="47" t="s">
        <v>289</v>
      </c>
      <c r="D62" s="472"/>
      <c r="E62" s="465"/>
      <c r="F62" s="484">
        <f t="shared" si="8"/>
        <v>0</v>
      </c>
      <c r="G62" s="471"/>
      <c r="H62" s="486"/>
      <c r="I62" s="487">
        <f t="shared" si="9"/>
        <v>0</v>
      </c>
      <c r="J62" s="470"/>
      <c r="K62" s="486"/>
      <c r="L62" s="485">
        <f t="shared" si="10"/>
        <v>0</v>
      </c>
    </row>
    <row r="63" spans="1:12" x14ac:dyDescent="0.2">
      <c r="A63" s="49">
        <v>53</v>
      </c>
      <c r="B63" s="48" t="s">
        <v>288</v>
      </c>
      <c r="C63" s="47" t="s">
        <v>287</v>
      </c>
      <c r="D63" s="472"/>
      <c r="E63" s="465"/>
      <c r="F63" s="484">
        <f t="shared" si="8"/>
        <v>0</v>
      </c>
      <c r="G63" s="471"/>
      <c r="H63" s="486"/>
      <c r="I63" s="487">
        <f t="shared" si="9"/>
        <v>0</v>
      </c>
      <c r="J63" s="470"/>
      <c r="K63" s="486"/>
      <c r="L63" s="485">
        <f t="shared" si="10"/>
        <v>0</v>
      </c>
    </row>
    <row r="64" spans="1:12" x14ac:dyDescent="0.2">
      <c r="A64" s="49">
        <v>54</v>
      </c>
      <c r="B64" s="48" t="s">
        <v>286</v>
      </c>
      <c r="C64" s="47" t="s">
        <v>285</v>
      </c>
      <c r="D64" s="472"/>
      <c r="E64" s="465"/>
      <c r="F64" s="484">
        <f t="shared" si="8"/>
        <v>0</v>
      </c>
      <c r="G64" s="471"/>
      <c r="H64" s="486"/>
      <c r="I64" s="487">
        <f t="shared" si="9"/>
        <v>0</v>
      </c>
      <c r="J64" s="470"/>
      <c r="K64" s="486"/>
      <c r="L64" s="485">
        <f t="shared" si="10"/>
        <v>0</v>
      </c>
    </row>
    <row r="65" spans="1:12" x14ac:dyDescent="0.2">
      <c r="A65" s="49">
        <v>55</v>
      </c>
      <c r="B65" s="48" t="s">
        <v>284</v>
      </c>
      <c r="C65" s="47" t="s">
        <v>283</v>
      </c>
      <c r="D65" s="472"/>
      <c r="E65" s="465"/>
      <c r="F65" s="484">
        <f t="shared" si="8"/>
        <v>0</v>
      </c>
      <c r="G65" s="471"/>
      <c r="H65" s="486"/>
      <c r="I65" s="487">
        <f t="shared" si="9"/>
        <v>0</v>
      </c>
      <c r="J65" s="470"/>
      <c r="K65" s="486"/>
      <c r="L65" s="485">
        <f t="shared" si="10"/>
        <v>0</v>
      </c>
    </row>
    <row r="66" spans="1:12" x14ac:dyDescent="0.2">
      <c r="A66" s="49">
        <v>56</v>
      </c>
      <c r="B66" s="48" t="s">
        <v>282</v>
      </c>
      <c r="C66" s="47" t="s">
        <v>281</v>
      </c>
      <c r="D66" s="472"/>
      <c r="E66" s="465"/>
      <c r="F66" s="484">
        <f t="shared" si="8"/>
        <v>0</v>
      </c>
      <c r="G66" s="471"/>
      <c r="H66" s="486"/>
      <c r="I66" s="487">
        <f t="shared" si="9"/>
        <v>0</v>
      </c>
      <c r="J66" s="470"/>
      <c r="K66" s="486"/>
      <c r="L66" s="485">
        <f t="shared" si="10"/>
        <v>0</v>
      </c>
    </row>
    <row r="67" spans="1:12" x14ac:dyDescent="0.2">
      <c r="A67" s="49">
        <v>57</v>
      </c>
      <c r="B67" s="48" t="s">
        <v>280</v>
      </c>
      <c r="C67" s="47" t="s">
        <v>279</v>
      </c>
      <c r="D67" s="472"/>
      <c r="E67" s="465"/>
      <c r="F67" s="484">
        <f t="shared" si="8"/>
        <v>0</v>
      </c>
      <c r="G67" s="471"/>
      <c r="H67" s="486"/>
      <c r="I67" s="487">
        <f t="shared" si="9"/>
        <v>0</v>
      </c>
      <c r="J67" s="470"/>
      <c r="K67" s="486"/>
      <c r="L67" s="485">
        <f t="shared" si="10"/>
        <v>0</v>
      </c>
    </row>
    <row r="68" spans="1:12" x14ac:dyDescent="0.2">
      <c r="A68" s="49">
        <v>58</v>
      </c>
      <c r="B68" s="48" t="s">
        <v>278</v>
      </c>
      <c r="C68" s="47" t="s">
        <v>277</v>
      </c>
      <c r="D68" s="472"/>
      <c r="E68" s="465"/>
      <c r="F68" s="484">
        <f t="shared" si="8"/>
        <v>0</v>
      </c>
      <c r="G68" s="471"/>
      <c r="H68" s="486"/>
      <c r="I68" s="487">
        <f t="shared" si="9"/>
        <v>0</v>
      </c>
      <c r="J68" s="470"/>
      <c r="K68" s="486"/>
      <c r="L68" s="485">
        <f t="shared" si="10"/>
        <v>0</v>
      </c>
    </row>
    <row r="69" spans="1:12" x14ac:dyDescent="0.2">
      <c r="A69" s="56">
        <v>59</v>
      </c>
      <c r="B69" s="55" t="s">
        <v>276</v>
      </c>
      <c r="C69" s="54" t="s">
        <v>275</v>
      </c>
      <c r="D69" s="480"/>
      <c r="E69" s="480"/>
      <c r="F69" s="484">
        <f t="shared" si="8"/>
        <v>0</v>
      </c>
      <c r="G69" s="483"/>
      <c r="H69" s="480"/>
      <c r="I69" s="482">
        <f t="shared" si="9"/>
        <v>0</v>
      </c>
      <c r="J69" s="481"/>
      <c r="K69" s="480"/>
      <c r="L69" s="479">
        <f t="shared" si="10"/>
        <v>0</v>
      </c>
    </row>
    <row r="70" spans="1:12" x14ac:dyDescent="0.2">
      <c r="A70" s="49">
        <v>60</v>
      </c>
      <c r="B70" s="48" t="s">
        <v>274</v>
      </c>
      <c r="C70" s="47" t="s">
        <v>273</v>
      </c>
      <c r="D70" s="472"/>
      <c r="E70" s="465"/>
      <c r="F70" s="484">
        <f t="shared" si="8"/>
        <v>0</v>
      </c>
      <c r="G70" s="471"/>
      <c r="H70" s="486"/>
      <c r="I70" s="487">
        <f t="shared" si="9"/>
        <v>0</v>
      </c>
      <c r="J70" s="470"/>
      <c r="K70" s="486"/>
      <c r="L70" s="485">
        <f t="shared" si="10"/>
        <v>0</v>
      </c>
    </row>
    <row r="71" spans="1:12" x14ac:dyDescent="0.2">
      <c r="A71" s="49">
        <v>61</v>
      </c>
      <c r="B71" s="48" t="s">
        <v>272</v>
      </c>
      <c r="C71" s="47" t="s">
        <v>271</v>
      </c>
      <c r="D71" s="472"/>
      <c r="E71" s="465"/>
      <c r="F71" s="484">
        <f t="shared" si="8"/>
        <v>0</v>
      </c>
      <c r="G71" s="471"/>
      <c r="H71" s="486"/>
      <c r="I71" s="487">
        <f t="shared" si="9"/>
        <v>0</v>
      </c>
      <c r="J71" s="470"/>
      <c r="K71" s="486"/>
      <c r="L71" s="485">
        <f t="shared" si="10"/>
        <v>0</v>
      </c>
    </row>
    <row r="72" spans="1:12" x14ac:dyDescent="0.2">
      <c r="A72" s="49">
        <v>62</v>
      </c>
      <c r="B72" s="48" t="s">
        <v>270</v>
      </c>
      <c r="C72" s="47" t="s">
        <v>269</v>
      </c>
      <c r="D72" s="472"/>
      <c r="E72" s="465"/>
      <c r="F72" s="484">
        <f t="shared" si="8"/>
        <v>0</v>
      </c>
      <c r="G72" s="471"/>
      <c r="H72" s="486"/>
      <c r="I72" s="487">
        <f t="shared" si="9"/>
        <v>0</v>
      </c>
      <c r="J72" s="470"/>
      <c r="K72" s="486"/>
      <c r="L72" s="485">
        <f t="shared" si="10"/>
        <v>0</v>
      </c>
    </row>
    <row r="73" spans="1:12" x14ac:dyDescent="0.2">
      <c r="A73" s="49">
        <v>63</v>
      </c>
      <c r="B73" s="48" t="s">
        <v>268</v>
      </c>
      <c r="C73" s="47" t="s">
        <v>267</v>
      </c>
      <c r="D73" s="472"/>
      <c r="E73" s="465"/>
      <c r="F73" s="484">
        <f t="shared" si="8"/>
        <v>0</v>
      </c>
      <c r="G73" s="471"/>
      <c r="H73" s="486"/>
      <c r="I73" s="487">
        <f t="shared" si="9"/>
        <v>0</v>
      </c>
      <c r="J73" s="470"/>
      <c r="K73" s="486"/>
      <c r="L73" s="485">
        <f t="shared" si="10"/>
        <v>0</v>
      </c>
    </row>
    <row r="74" spans="1:12" x14ac:dyDescent="0.2">
      <c r="A74" s="49">
        <v>64</v>
      </c>
      <c r="B74" s="48" t="s">
        <v>266</v>
      </c>
      <c r="C74" s="47" t="s">
        <v>265</v>
      </c>
      <c r="D74" s="472"/>
      <c r="E74" s="465"/>
      <c r="F74" s="484">
        <f t="shared" si="8"/>
        <v>0</v>
      </c>
      <c r="G74" s="471"/>
      <c r="H74" s="486"/>
      <c r="I74" s="487">
        <f t="shared" si="9"/>
        <v>0</v>
      </c>
      <c r="J74" s="470"/>
      <c r="K74" s="486"/>
      <c r="L74" s="485">
        <f t="shared" si="10"/>
        <v>0</v>
      </c>
    </row>
    <row r="75" spans="1:12" x14ac:dyDescent="0.2">
      <c r="A75" s="49">
        <v>65</v>
      </c>
      <c r="B75" s="48" t="s">
        <v>264</v>
      </c>
      <c r="C75" s="47" t="s">
        <v>263</v>
      </c>
      <c r="D75" s="472"/>
      <c r="E75" s="465"/>
      <c r="F75" s="484">
        <f t="shared" si="8"/>
        <v>0</v>
      </c>
      <c r="G75" s="471"/>
      <c r="H75" s="486"/>
      <c r="I75" s="487">
        <f t="shared" si="9"/>
        <v>0</v>
      </c>
      <c r="J75" s="470"/>
      <c r="K75" s="486"/>
      <c r="L75" s="485">
        <f t="shared" si="10"/>
        <v>0</v>
      </c>
    </row>
    <row r="76" spans="1:12" x14ac:dyDescent="0.2">
      <c r="A76" s="49">
        <v>66</v>
      </c>
      <c r="B76" s="48" t="s">
        <v>262</v>
      </c>
      <c r="C76" s="47" t="s">
        <v>261</v>
      </c>
      <c r="D76" s="472"/>
      <c r="E76" s="465"/>
      <c r="F76" s="484">
        <f t="shared" si="8"/>
        <v>0</v>
      </c>
      <c r="G76" s="471"/>
      <c r="H76" s="486"/>
      <c r="I76" s="487">
        <f t="shared" si="9"/>
        <v>0</v>
      </c>
      <c r="J76" s="470"/>
      <c r="K76" s="486"/>
      <c r="L76" s="485">
        <f t="shared" si="10"/>
        <v>0</v>
      </c>
    </row>
    <row r="77" spans="1:12" x14ac:dyDescent="0.2">
      <c r="A77" s="49">
        <v>67</v>
      </c>
      <c r="B77" s="48" t="s">
        <v>260</v>
      </c>
      <c r="C77" s="47" t="s">
        <v>259</v>
      </c>
      <c r="D77" s="472"/>
      <c r="E77" s="465"/>
      <c r="F77" s="484">
        <f t="shared" si="8"/>
        <v>0</v>
      </c>
      <c r="G77" s="471"/>
      <c r="H77" s="486"/>
      <c r="I77" s="487">
        <f t="shared" si="9"/>
        <v>0</v>
      </c>
      <c r="J77" s="470"/>
      <c r="K77" s="486"/>
      <c r="L77" s="485">
        <f t="shared" si="10"/>
        <v>0</v>
      </c>
    </row>
    <row r="78" spans="1:12" x14ac:dyDescent="0.2">
      <c r="A78" s="56">
        <v>68</v>
      </c>
      <c r="B78" s="55" t="s">
        <v>258</v>
      </c>
      <c r="C78" s="54" t="s">
        <v>257</v>
      </c>
      <c r="D78" s="480"/>
      <c r="E78" s="480"/>
      <c r="F78" s="484">
        <f t="shared" si="8"/>
        <v>0</v>
      </c>
      <c r="G78" s="483"/>
      <c r="H78" s="480"/>
      <c r="I78" s="482">
        <f t="shared" si="9"/>
        <v>0</v>
      </c>
      <c r="J78" s="481"/>
      <c r="K78" s="480"/>
      <c r="L78" s="479">
        <f t="shared" si="10"/>
        <v>0</v>
      </c>
    </row>
    <row r="79" spans="1:12" x14ac:dyDescent="0.2">
      <c r="A79" s="49">
        <v>69</v>
      </c>
      <c r="B79" s="48" t="s">
        <v>256</v>
      </c>
      <c r="C79" s="47" t="s">
        <v>255</v>
      </c>
      <c r="D79" s="472"/>
      <c r="E79" s="465"/>
      <c r="F79" s="484">
        <f t="shared" si="8"/>
        <v>0</v>
      </c>
      <c r="G79" s="471"/>
      <c r="H79" s="486"/>
      <c r="I79" s="487">
        <f t="shared" si="9"/>
        <v>0</v>
      </c>
      <c r="J79" s="470"/>
      <c r="K79" s="486"/>
      <c r="L79" s="485">
        <f t="shared" si="10"/>
        <v>0</v>
      </c>
    </row>
    <row r="80" spans="1:12" x14ac:dyDescent="0.2">
      <c r="A80" s="49">
        <v>70</v>
      </c>
      <c r="B80" s="48" t="s">
        <v>254</v>
      </c>
      <c r="C80" s="47" t="s">
        <v>253</v>
      </c>
      <c r="D80" s="472"/>
      <c r="E80" s="465"/>
      <c r="F80" s="484">
        <f t="shared" si="8"/>
        <v>0</v>
      </c>
      <c r="G80" s="471"/>
      <c r="H80" s="486"/>
      <c r="I80" s="487">
        <f t="shared" si="9"/>
        <v>0</v>
      </c>
      <c r="J80" s="470"/>
      <c r="K80" s="486"/>
      <c r="L80" s="485">
        <f t="shared" si="10"/>
        <v>0</v>
      </c>
    </row>
    <row r="81" spans="1:12" x14ac:dyDescent="0.2">
      <c r="A81" s="49">
        <v>71</v>
      </c>
      <c r="B81" s="48" t="s">
        <v>252</v>
      </c>
      <c r="C81" s="47" t="s">
        <v>251</v>
      </c>
      <c r="D81" s="472"/>
      <c r="E81" s="465"/>
      <c r="F81" s="484">
        <f t="shared" si="8"/>
        <v>0</v>
      </c>
      <c r="G81" s="471"/>
      <c r="H81" s="486"/>
      <c r="I81" s="487">
        <f t="shared" si="9"/>
        <v>0</v>
      </c>
      <c r="J81" s="470"/>
      <c r="K81" s="486"/>
      <c r="L81" s="485">
        <f t="shared" si="10"/>
        <v>0</v>
      </c>
    </row>
    <row r="82" spans="1:12" x14ac:dyDescent="0.2">
      <c r="A82" s="56">
        <v>73</v>
      </c>
      <c r="B82" s="55" t="s">
        <v>250</v>
      </c>
      <c r="C82" s="54" t="s">
        <v>249</v>
      </c>
      <c r="D82" s="480"/>
      <c r="E82" s="480"/>
      <c r="F82" s="484">
        <f t="shared" si="8"/>
        <v>0</v>
      </c>
      <c r="G82" s="483"/>
      <c r="H82" s="480"/>
      <c r="I82" s="482">
        <f t="shared" si="9"/>
        <v>0</v>
      </c>
      <c r="J82" s="481"/>
      <c r="K82" s="480"/>
      <c r="L82" s="479">
        <f t="shared" si="10"/>
        <v>0</v>
      </c>
    </row>
    <row r="83" spans="1:12" x14ac:dyDescent="0.2">
      <c r="A83" s="49">
        <v>74</v>
      </c>
      <c r="B83" s="48" t="s">
        <v>248</v>
      </c>
      <c r="C83" s="47" t="s">
        <v>247</v>
      </c>
      <c r="D83" s="472"/>
      <c r="E83" s="465"/>
      <c r="F83" s="484">
        <f t="shared" si="8"/>
        <v>0</v>
      </c>
      <c r="G83" s="471"/>
      <c r="H83" s="486"/>
      <c r="I83" s="487">
        <f t="shared" si="9"/>
        <v>0</v>
      </c>
      <c r="J83" s="470"/>
      <c r="K83" s="486"/>
      <c r="L83" s="485">
        <f t="shared" si="10"/>
        <v>0</v>
      </c>
    </row>
    <row r="84" spans="1:12" x14ac:dyDescent="0.2">
      <c r="A84" s="49">
        <v>75</v>
      </c>
      <c r="B84" s="48" t="s">
        <v>246</v>
      </c>
      <c r="C84" s="47" t="s">
        <v>245</v>
      </c>
      <c r="D84" s="472"/>
      <c r="E84" s="465"/>
      <c r="F84" s="484">
        <f t="shared" si="8"/>
        <v>0</v>
      </c>
      <c r="G84" s="471"/>
      <c r="H84" s="486"/>
      <c r="I84" s="487">
        <f t="shared" si="9"/>
        <v>0</v>
      </c>
      <c r="J84" s="470"/>
      <c r="K84" s="486"/>
      <c r="L84" s="485">
        <f t="shared" si="10"/>
        <v>0</v>
      </c>
    </row>
    <row r="85" spans="1:12" x14ac:dyDescent="0.2">
      <c r="A85" s="49">
        <v>76</v>
      </c>
      <c r="B85" s="48" t="s">
        <v>244</v>
      </c>
      <c r="C85" s="47" t="s">
        <v>243</v>
      </c>
      <c r="D85" s="472"/>
      <c r="E85" s="465"/>
      <c r="F85" s="484">
        <f t="shared" si="8"/>
        <v>0</v>
      </c>
      <c r="G85" s="471"/>
      <c r="H85" s="486"/>
      <c r="I85" s="487">
        <f t="shared" si="9"/>
        <v>0</v>
      </c>
      <c r="J85" s="470"/>
      <c r="K85" s="486"/>
      <c r="L85" s="485">
        <f t="shared" si="10"/>
        <v>0</v>
      </c>
    </row>
    <row r="86" spans="1:12" x14ac:dyDescent="0.2">
      <c r="A86" s="49">
        <v>77</v>
      </c>
      <c r="B86" s="48" t="s">
        <v>242</v>
      </c>
      <c r="C86" s="47" t="s">
        <v>241</v>
      </c>
      <c r="D86" s="472"/>
      <c r="E86" s="465"/>
      <c r="F86" s="484">
        <f t="shared" si="8"/>
        <v>0</v>
      </c>
      <c r="G86" s="471"/>
      <c r="H86" s="486"/>
      <c r="I86" s="487">
        <f t="shared" si="9"/>
        <v>0</v>
      </c>
      <c r="J86" s="470"/>
      <c r="K86" s="486"/>
      <c r="L86" s="485">
        <f t="shared" si="10"/>
        <v>0</v>
      </c>
    </row>
    <row r="87" spans="1:12" x14ac:dyDescent="0.2">
      <c r="A87" s="56">
        <v>78</v>
      </c>
      <c r="B87" s="55" t="s">
        <v>240</v>
      </c>
      <c r="C87" s="54" t="s">
        <v>239</v>
      </c>
      <c r="D87" s="480"/>
      <c r="E87" s="480"/>
      <c r="F87" s="484">
        <f t="shared" si="8"/>
        <v>0</v>
      </c>
      <c r="G87" s="483"/>
      <c r="H87" s="480"/>
      <c r="I87" s="482">
        <f t="shared" si="9"/>
        <v>0</v>
      </c>
      <c r="J87" s="481"/>
      <c r="K87" s="480"/>
      <c r="L87" s="479">
        <f t="shared" si="10"/>
        <v>0</v>
      </c>
    </row>
    <row r="88" spans="1:12" x14ac:dyDescent="0.2">
      <c r="A88" s="49">
        <v>79</v>
      </c>
      <c r="B88" s="48" t="s">
        <v>238</v>
      </c>
      <c r="C88" s="47" t="s">
        <v>237</v>
      </c>
      <c r="D88" s="472"/>
      <c r="E88" s="465"/>
      <c r="F88" s="484">
        <f t="shared" si="8"/>
        <v>0</v>
      </c>
      <c r="G88" s="471"/>
      <c r="H88" s="486"/>
      <c r="I88" s="487">
        <f t="shared" si="9"/>
        <v>0</v>
      </c>
      <c r="J88" s="470"/>
      <c r="K88" s="486"/>
      <c r="L88" s="485">
        <f t="shared" si="10"/>
        <v>0</v>
      </c>
    </row>
    <row r="89" spans="1:12" x14ac:dyDescent="0.2">
      <c r="A89" s="49">
        <v>80</v>
      </c>
      <c r="B89" s="48" t="s">
        <v>236</v>
      </c>
      <c r="C89" s="47" t="s">
        <v>235</v>
      </c>
      <c r="D89" s="472"/>
      <c r="E89" s="465"/>
      <c r="F89" s="484">
        <f t="shared" ref="F89:F111" si="11">D89+E89</f>
        <v>0</v>
      </c>
      <c r="G89" s="471"/>
      <c r="H89" s="486"/>
      <c r="I89" s="487">
        <f t="shared" ref="I89:I111" si="12">G89+H89</f>
        <v>0</v>
      </c>
      <c r="J89" s="470"/>
      <c r="K89" s="486"/>
      <c r="L89" s="485">
        <f t="shared" ref="L89:L111" si="13">J89+K89</f>
        <v>0</v>
      </c>
    </row>
    <row r="90" spans="1:12" x14ac:dyDescent="0.2">
      <c r="A90" s="49">
        <v>81</v>
      </c>
      <c r="B90" s="48" t="s">
        <v>234</v>
      </c>
      <c r="C90" s="47" t="s">
        <v>233</v>
      </c>
      <c r="D90" s="472"/>
      <c r="E90" s="465"/>
      <c r="F90" s="484">
        <f t="shared" si="11"/>
        <v>0</v>
      </c>
      <c r="G90" s="471"/>
      <c r="H90" s="486"/>
      <c r="I90" s="487">
        <f t="shared" si="12"/>
        <v>0</v>
      </c>
      <c r="J90" s="470"/>
      <c r="K90" s="486"/>
      <c r="L90" s="485">
        <f t="shared" si="13"/>
        <v>0</v>
      </c>
    </row>
    <row r="91" spans="1:12" x14ac:dyDescent="0.2">
      <c r="A91" s="49">
        <v>82</v>
      </c>
      <c r="B91" s="48" t="s">
        <v>232</v>
      </c>
      <c r="C91" s="47" t="s">
        <v>231</v>
      </c>
      <c r="D91" s="472"/>
      <c r="E91" s="465"/>
      <c r="F91" s="484">
        <f t="shared" si="11"/>
        <v>0</v>
      </c>
      <c r="G91" s="471"/>
      <c r="H91" s="486"/>
      <c r="I91" s="487">
        <f t="shared" si="12"/>
        <v>0</v>
      </c>
      <c r="J91" s="470"/>
      <c r="K91" s="486"/>
      <c r="L91" s="485">
        <f t="shared" si="13"/>
        <v>0</v>
      </c>
    </row>
    <row r="92" spans="1:12" x14ac:dyDescent="0.2">
      <c r="A92" s="49">
        <v>83</v>
      </c>
      <c r="B92" s="48" t="s">
        <v>230</v>
      </c>
      <c r="C92" s="47" t="s">
        <v>229</v>
      </c>
      <c r="D92" s="472"/>
      <c r="E92" s="465"/>
      <c r="F92" s="484">
        <f t="shared" si="11"/>
        <v>0</v>
      </c>
      <c r="G92" s="471"/>
      <c r="H92" s="486"/>
      <c r="I92" s="487">
        <f t="shared" si="12"/>
        <v>0</v>
      </c>
      <c r="J92" s="470"/>
      <c r="K92" s="486"/>
      <c r="L92" s="485">
        <f t="shared" si="13"/>
        <v>0</v>
      </c>
    </row>
    <row r="93" spans="1:12" x14ac:dyDescent="0.2">
      <c r="A93" s="49">
        <v>84</v>
      </c>
      <c r="B93" s="48" t="s">
        <v>228</v>
      </c>
      <c r="C93" s="47" t="s">
        <v>227</v>
      </c>
      <c r="D93" s="472"/>
      <c r="E93" s="465"/>
      <c r="F93" s="484">
        <f t="shared" si="11"/>
        <v>0</v>
      </c>
      <c r="G93" s="471"/>
      <c r="H93" s="486"/>
      <c r="I93" s="487">
        <f t="shared" si="12"/>
        <v>0</v>
      </c>
      <c r="J93" s="470"/>
      <c r="K93" s="486"/>
      <c r="L93" s="485">
        <f t="shared" si="13"/>
        <v>0</v>
      </c>
    </row>
    <row r="94" spans="1:12" x14ac:dyDescent="0.2">
      <c r="A94" s="49">
        <v>85</v>
      </c>
      <c r="B94" s="48" t="s">
        <v>226</v>
      </c>
      <c r="C94" s="47" t="s">
        <v>225</v>
      </c>
      <c r="D94" s="472"/>
      <c r="E94" s="465"/>
      <c r="F94" s="484">
        <f t="shared" si="11"/>
        <v>0</v>
      </c>
      <c r="G94" s="471"/>
      <c r="H94" s="486"/>
      <c r="I94" s="487">
        <f t="shared" si="12"/>
        <v>0</v>
      </c>
      <c r="J94" s="470"/>
      <c r="K94" s="486"/>
      <c r="L94" s="485">
        <f t="shared" si="13"/>
        <v>0</v>
      </c>
    </row>
    <row r="95" spans="1:12" x14ac:dyDescent="0.2">
      <c r="A95" s="49">
        <v>86</v>
      </c>
      <c r="B95" s="48" t="s">
        <v>224</v>
      </c>
      <c r="C95" s="47" t="s">
        <v>223</v>
      </c>
      <c r="D95" s="472"/>
      <c r="E95" s="465"/>
      <c r="F95" s="484">
        <f t="shared" si="11"/>
        <v>0</v>
      </c>
      <c r="G95" s="471"/>
      <c r="H95" s="486"/>
      <c r="I95" s="487">
        <f t="shared" si="12"/>
        <v>0</v>
      </c>
      <c r="J95" s="470"/>
      <c r="K95" s="486"/>
      <c r="L95" s="485">
        <f t="shared" si="13"/>
        <v>0</v>
      </c>
    </row>
    <row r="96" spans="1:12" x14ac:dyDescent="0.2">
      <c r="A96" s="49">
        <v>87</v>
      </c>
      <c r="B96" s="48" t="s">
        <v>222</v>
      </c>
      <c r="C96" s="47" t="s">
        <v>221</v>
      </c>
      <c r="D96" s="472"/>
      <c r="E96" s="465"/>
      <c r="F96" s="484">
        <f t="shared" si="11"/>
        <v>0</v>
      </c>
      <c r="G96" s="471"/>
      <c r="H96" s="486"/>
      <c r="I96" s="487">
        <f t="shared" si="12"/>
        <v>0</v>
      </c>
      <c r="J96" s="470"/>
      <c r="K96" s="486"/>
      <c r="L96" s="485">
        <f t="shared" si="13"/>
        <v>0</v>
      </c>
    </row>
    <row r="97" spans="1:12" x14ac:dyDescent="0.2">
      <c r="A97" s="49">
        <v>88</v>
      </c>
      <c r="B97" s="48" t="s">
        <v>220</v>
      </c>
      <c r="C97" s="47" t="s">
        <v>219</v>
      </c>
      <c r="D97" s="472"/>
      <c r="E97" s="465"/>
      <c r="F97" s="484">
        <f t="shared" si="11"/>
        <v>0</v>
      </c>
      <c r="G97" s="471"/>
      <c r="H97" s="486"/>
      <c r="I97" s="487">
        <f t="shared" si="12"/>
        <v>0</v>
      </c>
      <c r="J97" s="470"/>
      <c r="K97" s="486"/>
      <c r="L97" s="485">
        <f t="shared" si="13"/>
        <v>0</v>
      </c>
    </row>
    <row r="98" spans="1:12" x14ac:dyDescent="0.2">
      <c r="A98" s="49">
        <v>89</v>
      </c>
      <c r="B98" s="48" t="s">
        <v>218</v>
      </c>
      <c r="C98" s="47" t="s">
        <v>217</v>
      </c>
      <c r="D98" s="472"/>
      <c r="E98" s="465"/>
      <c r="F98" s="484">
        <f t="shared" si="11"/>
        <v>0</v>
      </c>
      <c r="G98" s="471"/>
      <c r="H98" s="486"/>
      <c r="I98" s="487">
        <f t="shared" si="12"/>
        <v>0</v>
      </c>
      <c r="J98" s="470"/>
      <c r="K98" s="486"/>
      <c r="L98" s="485">
        <f t="shared" si="13"/>
        <v>0</v>
      </c>
    </row>
    <row r="99" spans="1:12" x14ac:dyDescent="0.2">
      <c r="A99" s="56">
        <v>90</v>
      </c>
      <c r="B99" s="55" t="s">
        <v>216</v>
      </c>
      <c r="C99" s="54" t="s">
        <v>215</v>
      </c>
      <c r="D99" s="480"/>
      <c r="E99" s="480"/>
      <c r="F99" s="484">
        <f t="shared" si="11"/>
        <v>0</v>
      </c>
      <c r="G99" s="483"/>
      <c r="H99" s="480"/>
      <c r="I99" s="482">
        <f t="shared" si="12"/>
        <v>0</v>
      </c>
      <c r="J99" s="481"/>
      <c r="K99" s="480"/>
      <c r="L99" s="479">
        <f t="shared" si="13"/>
        <v>0</v>
      </c>
    </row>
    <row r="100" spans="1:12" x14ac:dyDescent="0.2">
      <c r="A100" s="49">
        <v>91</v>
      </c>
      <c r="B100" s="48" t="s">
        <v>214</v>
      </c>
      <c r="C100" s="47" t="s">
        <v>213</v>
      </c>
      <c r="D100" s="472"/>
      <c r="E100" s="465"/>
      <c r="F100" s="484">
        <f t="shared" si="11"/>
        <v>0</v>
      </c>
      <c r="G100" s="471"/>
      <c r="H100" s="486"/>
      <c r="I100" s="487">
        <f t="shared" si="12"/>
        <v>0</v>
      </c>
      <c r="J100" s="470"/>
      <c r="K100" s="486"/>
      <c r="L100" s="485">
        <f t="shared" si="13"/>
        <v>0</v>
      </c>
    </row>
    <row r="101" spans="1:12" x14ac:dyDescent="0.2">
      <c r="A101" s="49">
        <v>92</v>
      </c>
      <c r="B101" s="48" t="s">
        <v>212</v>
      </c>
      <c r="C101" s="47" t="s">
        <v>211</v>
      </c>
      <c r="D101" s="472"/>
      <c r="E101" s="465"/>
      <c r="F101" s="484">
        <f t="shared" si="11"/>
        <v>0</v>
      </c>
      <c r="G101" s="471"/>
      <c r="H101" s="486"/>
      <c r="I101" s="487">
        <f t="shared" si="12"/>
        <v>0</v>
      </c>
      <c r="J101" s="470"/>
      <c r="K101" s="486"/>
      <c r="L101" s="485">
        <f t="shared" si="13"/>
        <v>0</v>
      </c>
    </row>
    <row r="102" spans="1:12" x14ac:dyDescent="0.2">
      <c r="A102" s="49">
        <v>93</v>
      </c>
      <c r="B102" s="48" t="s">
        <v>210</v>
      </c>
      <c r="C102" s="47" t="s">
        <v>209</v>
      </c>
      <c r="D102" s="472"/>
      <c r="E102" s="465"/>
      <c r="F102" s="484">
        <f t="shared" si="11"/>
        <v>0</v>
      </c>
      <c r="G102" s="471"/>
      <c r="H102" s="486"/>
      <c r="I102" s="487">
        <f t="shared" si="12"/>
        <v>0</v>
      </c>
      <c r="J102" s="470"/>
      <c r="K102" s="486"/>
      <c r="L102" s="485">
        <f t="shared" si="13"/>
        <v>0</v>
      </c>
    </row>
    <row r="103" spans="1:12" x14ac:dyDescent="0.2">
      <c r="A103" s="49">
        <v>94</v>
      </c>
      <c r="B103" s="48" t="s">
        <v>208</v>
      </c>
      <c r="C103" s="47" t="s">
        <v>207</v>
      </c>
      <c r="D103" s="472"/>
      <c r="E103" s="465"/>
      <c r="F103" s="484">
        <f t="shared" si="11"/>
        <v>0</v>
      </c>
      <c r="G103" s="471"/>
      <c r="H103" s="486"/>
      <c r="I103" s="487">
        <f t="shared" si="12"/>
        <v>0</v>
      </c>
      <c r="J103" s="470"/>
      <c r="K103" s="486"/>
      <c r="L103" s="485">
        <f t="shared" si="13"/>
        <v>0</v>
      </c>
    </row>
    <row r="104" spans="1:12" x14ac:dyDescent="0.2">
      <c r="A104" s="56">
        <v>95</v>
      </c>
      <c r="B104" s="55" t="s">
        <v>206</v>
      </c>
      <c r="C104" s="54" t="s">
        <v>205</v>
      </c>
      <c r="D104" s="480"/>
      <c r="E104" s="480"/>
      <c r="F104" s="484">
        <f t="shared" si="11"/>
        <v>0</v>
      </c>
      <c r="G104" s="483"/>
      <c r="H104" s="480"/>
      <c r="I104" s="482">
        <f t="shared" si="12"/>
        <v>0</v>
      </c>
      <c r="J104" s="481"/>
      <c r="K104" s="480"/>
      <c r="L104" s="479">
        <f t="shared" si="13"/>
        <v>0</v>
      </c>
    </row>
    <row r="105" spans="1:12" x14ac:dyDescent="0.2">
      <c r="A105" s="49">
        <v>96</v>
      </c>
      <c r="B105" s="48" t="s">
        <v>204</v>
      </c>
      <c r="C105" s="47" t="s">
        <v>203</v>
      </c>
      <c r="D105" s="472"/>
      <c r="E105" s="465"/>
      <c r="F105" s="484">
        <f t="shared" si="11"/>
        <v>0</v>
      </c>
      <c r="G105" s="471"/>
      <c r="H105" s="486"/>
      <c r="I105" s="487">
        <f t="shared" si="12"/>
        <v>0</v>
      </c>
      <c r="J105" s="470"/>
      <c r="K105" s="486"/>
      <c r="L105" s="485">
        <f t="shared" si="13"/>
        <v>0</v>
      </c>
    </row>
    <row r="106" spans="1:12" x14ac:dyDescent="0.2">
      <c r="A106" s="49">
        <v>97</v>
      </c>
      <c r="B106" s="48" t="s">
        <v>202</v>
      </c>
      <c r="C106" s="47" t="s">
        <v>201</v>
      </c>
      <c r="D106" s="472">
        <v>1500</v>
      </c>
      <c r="E106" s="465"/>
      <c r="F106" s="484">
        <f t="shared" si="11"/>
        <v>1500</v>
      </c>
      <c r="G106" s="471">
        <v>1500</v>
      </c>
      <c r="H106" s="486"/>
      <c r="I106" s="487">
        <f t="shared" si="12"/>
        <v>1500</v>
      </c>
      <c r="J106" s="470">
        <v>1500</v>
      </c>
      <c r="K106" s="486"/>
      <c r="L106" s="485">
        <f t="shared" si="13"/>
        <v>1500</v>
      </c>
    </row>
    <row r="107" spans="1:12" x14ac:dyDescent="0.2">
      <c r="A107" s="56">
        <v>98</v>
      </c>
      <c r="B107" s="55" t="s">
        <v>200</v>
      </c>
      <c r="C107" s="54" t="s">
        <v>199</v>
      </c>
      <c r="D107" s="480">
        <v>600</v>
      </c>
      <c r="E107" s="480"/>
      <c r="F107" s="484">
        <f t="shared" si="11"/>
        <v>600</v>
      </c>
      <c r="G107" s="483">
        <v>600</v>
      </c>
      <c r="H107" s="480"/>
      <c r="I107" s="482">
        <f t="shared" si="12"/>
        <v>600</v>
      </c>
      <c r="J107" s="481">
        <v>600</v>
      </c>
      <c r="K107" s="480"/>
      <c r="L107" s="479">
        <f t="shared" si="13"/>
        <v>600</v>
      </c>
    </row>
    <row r="108" spans="1:12" x14ac:dyDescent="0.2">
      <c r="A108" s="49">
        <v>99</v>
      </c>
      <c r="B108" s="48" t="s">
        <v>198</v>
      </c>
      <c r="C108" s="47" t="s">
        <v>197</v>
      </c>
      <c r="D108" s="472"/>
      <c r="E108" s="465"/>
      <c r="F108" s="484">
        <f t="shared" si="11"/>
        <v>0</v>
      </c>
      <c r="G108" s="471"/>
      <c r="H108" s="486"/>
      <c r="I108" s="487">
        <f t="shared" si="12"/>
        <v>0</v>
      </c>
      <c r="J108" s="470"/>
      <c r="K108" s="486"/>
      <c r="L108" s="485">
        <f t="shared" si="13"/>
        <v>0</v>
      </c>
    </row>
    <row r="109" spans="1:12" x14ac:dyDescent="0.2">
      <c r="A109" s="49">
        <v>100</v>
      </c>
      <c r="B109" s="48" t="s">
        <v>196</v>
      </c>
      <c r="C109" s="47" t="s">
        <v>195</v>
      </c>
      <c r="D109" s="472"/>
      <c r="E109" s="465"/>
      <c r="F109" s="484">
        <f t="shared" si="11"/>
        <v>0</v>
      </c>
      <c r="G109" s="471"/>
      <c r="H109" s="486"/>
      <c r="I109" s="487">
        <f t="shared" si="12"/>
        <v>0</v>
      </c>
      <c r="J109" s="470"/>
      <c r="K109" s="486"/>
      <c r="L109" s="485">
        <f t="shared" si="13"/>
        <v>0</v>
      </c>
    </row>
    <row r="110" spans="1:12" x14ac:dyDescent="0.2">
      <c r="A110" s="49">
        <v>101</v>
      </c>
      <c r="B110" s="48" t="s">
        <v>194</v>
      </c>
      <c r="C110" s="47" t="s">
        <v>68</v>
      </c>
      <c r="D110" s="472"/>
      <c r="E110" s="465"/>
      <c r="F110" s="484">
        <f t="shared" si="11"/>
        <v>0</v>
      </c>
      <c r="G110" s="471"/>
      <c r="H110" s="486"/>
      <c r="I110" s="487">
        <f t="shared" si="12"/>
        <v>0</v>
      </c>
      <c r="J110" s="470"/>
      <c r="K110" s="486"/>
      <c r="L110" s="485">
        <f t="shared" si="13"/>
        <v>0</v>
      </c>
    </row>
    <row r="111" spans="1:12" ht="12.75" customHeight="1" x14ac:dyDescent="0.2">
      <c r="A111" s="56">
        <v>102</v>
      </c>
      <c r="B111" s="55" t="s">
        <v>193</v>
      </c>
      <c r="C111" s="54" t="s">
        <v>192</v>
      </c>
      <c r="D111" s="480"/>
      <c r="E111" s="480"/>
      <c r="F111" s="484">
        <f t="shared" si="11"/>
        <v>0</v>
      </c>
      <c r="G111" s="483"/>
      <c r="H111" s="480"/>
      <c r="I111" s="482">
        <f t="shared" si="12"/>
        <v>0</v>
      </c>
      <c r="J111" s="481"/>
      <c r="K111" s="480"/>
      <c r="L111" s="479">
        <f t="shared" si="13"/>
        <v>0</v>
      </c>
    </row>
    <row r="112" spans="1:12" ht="18" customHeight="1" x14ac:dyDescent="0.2">
      <c r="A112" s="53"/>
      <c r="B112" s="52">
        <v>132</v>
      </c>
      <c r="C112" s="51" t="s">
        <v>5</v>
      </c>
      <c r="D112" s="474">
        <f t="shared" ref="D112:L112" si="14">SUM(D113:D118)</f>
        <v>0</v>
      </c>
      <c r="E112" s="474">
        <f t="shared" si="14"/>
        <v>0</v>
      </c>
      <c r="F112" s="478">
        <f t="shared" si="14"/>
        <v>0</v>
      </c>
      <c r="G112" s="477">
        <f t="shared" si="14"/>
        <v>0</v>
      </c>
      <c r="H112" s="474">
        <f t="shared" si="14"/>
        <v>0</v>
      </c>
      <c r="I112" s="476">
        <f t="shared" si="14"/>
        <v>0</v>
      </c>
      <c r="J112" s="475">
        <f t="shared" si="14"/>
        <v>0</v>
      </c>
      <c r="K112" s="474">
        <f t="shared" si="14"/>
        <v>0</v>
      </c>
      <c r="L112" s="473">
        <f t="shared" si="14"/>
        <v>0</v>
      </c>
    </row>
    <row r="113" spans="1:12" x14ac:dyDescent="0.2">
      <c r="A113" s="49">
        <v>103</v>
      </c>
      <c r="B113" s="48" t="s">
        <v>191</v>
      </c>
      <c r="C113" s="47" t="s">
        <v>190</v>
      </c>
      <c r="D113" s="472"/>
      <c r="E113" s="465"/>
      <c r="F113" s="469">
        <f t="shared" ref="F113:F118" si="15">D113+E113</f>
        <v>0</v>
      </c>
      <c r="G113" s="471"/>
      <c r="H113" s="465"/>
      <c r="I113" s="467">
        <f t="shared" ref="I113:I118" si="16">G113+H113</f>
        <v>0</v>
      </c>
      <c r="J113" s="470"/>
      <c r="K113" s="465"/>
      <c r="L113" s="464">
        <f t="shared" ref="L113:L118" si="17">J113+K113</f>
        <v>0</v>
      </c>
    </row>
    <row r="114" spans="1:12" x14ac:dyDescent="0.2">
      <c r="A114" s="49">
        <v>104</v>
      </c>
      <c r="B114" s="48" t="s">
        <v>189</v>
      </c>
      <c r="C114" s="47" t="s">
        <v>188</v>
      </c>
      <c r="D114" s="472"/>
      <c r="E114" s="465"/>
      <c r="F114" s="469">
        <f t="shared" si="15"/>
        <v>0</v>
      </c>
      <c r="G114" s="471"/>
      <c r="H114" s="465"/>
      <c r="I114" s="467">
        <f t="shared" si="16"/>
        <v>0</v>
      </c>
      <c r="J114" s="470"/>
      <c r="K114" s="465"/>
      <c r="L114" s="464">
        <f t="shared" si="17"/>
        <v>0</v>
      </c>
    </row>
    <row r="115" spans="1:12" x14ac:dyDescent="0.2">
      <c r="A115" s="49">
        <v>105</v>
      </c>
      <c r="B115" s="48" t="s">
        <v>187</v>
      </c>
      <c r="C115" s="47" t="s">
        <v>186</v>
      </c>
      <c r="D115" s="472"/>
      <c r="E115" s="465"/>
      <c r="F115" s="469">
        <f t="shared" si="15"/>
        <v>0</v>
      </c>
      <c r="G115" s="471"/>
      <c r="H115" s="465"/>
      <c r="I115" s="467">
        <f t="shared" si="16"/>
        <v>0</v>
      </c>
      <c r="J115" s="470"/>
      <c r="K115" s="465"/>
      <c r="L115" s="464">
        <f t="shared" si="17"/>
        <v>0</v>
      </c>
    </row>
    <row r="116" spans="1:12" x14ac:dyDescent="0.2">
      <c r="A116" s="49">
        <v>106</v>
      </c>
      <c r="B116" s="48" t="s">
        <v>185</v>
      </c>
      <c r="C116" s="47" t="s">
        <v>184</v>
      </c>
      <c r="D116" s="472"/>
      <c r="E116" s="465"/>
      <c r="F116" s="469">
        <f t="shared" si="15"/>
        <v>0</v>
      </c>
      <c r="G116" s="471"/>
      <c r="H116" s="465"/>
      <c r="I116" s="467">
        <f t="shared" si="16"/>
        <v>0</v>
      </c>
      <c r="J116" s="470"/>
      <c r="K116" s="465"/>
      <c r="L116" s="464">
        <f t="shared" si="17"/>
        <v>0</v>
      </c>
    </row>
    <row r="117" spans="1:12" x14ac:dyDescent="0.2">
      <c r="A117" s="49">
        <v>107</v>
      </c>
      <c r="B117" s="48" t="s">
        <v>183</v>
      </c>
      <c r="C117" s="47" t="s">
        <v>182</v>
      </c>
      <c r="D117" s="472"/>
      <c r="E117" s="465"/>
      <c r="F117" s="469">
        <f t="shared" si="15"/>
        <v>0</v>
      </c>
      <c r="G117" s="471"/>
      <c r="H117" s="465"/>
      <c r="I117" s="467">
        <f t="shared" si="16"/>
        <v>0</v>
      </c>
      <c r="J117" s="470"/>
      <c r="K117" s="465"/>
      <c r="L117" s="464">
        <f t="shared" si="17"/>
        <v>0</v>
      </c>
    </row>
    <row r="118" spans="1:12" ht="15" customHeight="1" x14ac:dyDescent="0.2">
      <c r="A118" s="49">
        <v>108</v>
      </c>
      <c r="B118" s="48" t="s">
        <v>181</v>
      </c>
      <c r="C118" s="47" t="s">
        <v>169</v>
      </c>
      <c r="D118" s="472"/>
      <c r="E118" s="465"/>
      <c r="F118" s="469">
        <f t="shared" si="15"/>
        <v>0</v>
      </c>
      <c r="G118" s="471"/>
      <c r="H118" s="465"/>
      <c r="I118" s="467">
        <f t="shared" si="16"/>
        <v>0</v>
      </c>
      <c r="J118" s="470"/>
      <c r="K118" s="465"/>
      <c r="L118" s="464">
        <f t="shared" si="17"/>
        <v>0</v>
      </c>
    </row>
    <row r="119" spans="1:12" ht="18" customHeight="1" x14ac:dyDescent="0.2">
      <c r="A119" s="53"/>
      <c r="B119" s="52">
        <v>200</v>
      </c>
      <c r="C119" s="51" t="s">
        <v>6</v>
      </c>
      <c r="D119" s="474">
        <f t="shared" ref="D119:L119" si="18">SUM(D120:D131)</f>
        <v>0</v>
      </c>
      <c r="E119" s="474">
        <f t="shared" si="18"/>
        <v>135000</v>
      </c>
      <c r="F119" s="478">
        <f t="shared" si="18"/>
        <v>135000</v>
      </c>
      <c r="G119" s="477">
        <f t="shared" si="18"/>
        <v>0</v>
      </c>
      <c r="H119" s="474">
        <f t="shared" si="18"/>
        <v>140000</v>
      </c>
      <c r="I119" s="476">
        <f t="shared" si="18"/>
        <v>140000</v>
      </c>
      <c r="J119" s="475">
        <f t="shared" si="18"/>
        <v>0</v>
      </c>
      <c r="K119" s="474">
        <f t="shared" si="18"/>
        <v>150000</v>
      </c>
      <c r="L119" s="473">
        <f t="shared" si="18"/>
        <v>150000</v>
      </c>
    </row>
    <row r="120" spans="1:12" x14ac:dyDescent="0.2">
      <c r="A120" s="49">
        <v>109</v>
      </c>
      <c r="B120" s="48" t="s">
        <v>180</v>
      </c>
      <c r="C120" s="47" t="s">
        <v>179</v>
      </c>
      <c r="D120" s="472"/>
      <c r="E120" s="472"/>
      <c r="F120" s="469">
        <f t="shared" ref="F120:F131" si="19">D120+E120</f>
        <v>0</v>
      </c>
      <c r="G120" s="471"/>
      <c r="H120" s="465"/>
      <c r="I120" s="467">
        <f t="shared" ref="I120:I131" si="20">G120+H120</f>
        <v>0</v>
      </c>
      <c r="J120" s="470"/>
      <c r="K120" s="465"/>
      <c r="L120" s="464">
        <f t="shared" ref="L120:L131" si="21">J120+K120</f>
        <v>0</v>
      </c>
    </row>
    <row r="121" spans="1:12" x14ac:dyDescent="0.2">
      <c r="A121" s="49">
        <v>110</v>
      </c>
      <c r="B121" s="48" t="s">
        <v>178</v>
      </c>
      <c r="C121" s="47" t="s">
        <v>177</v>
      </c>
      <c r="D121" s="472"/>
      <c r="E121" s="472"/>
      <c r="F121" s="469">
        <f t="shared" si="19"/>
        <v>0</v>
      </c>
      <c r="G121" s="471"/>
      <c r="H121" s="472"/>
      <c r="I121" s="467">
        <f t="shared" si="20"/>
        <v>0</v>
      </c>
      <c r="J121" s="470"/>
      <c r="K121" s="472"/>
      <c r="L121" s="464">
        <f t="shared" si="21"/>
        <v>0</v>
      </c>
    </row>
    <row r="122" spans="1:12" x14ac:dyDescent="0.2">
      <c r="A122" s="49">
        <v>111</v>
      </c>
      <c r="B122" s="48" t="s">
        <v>176</v>
      </c>
      <c r="C122" s="47" t="s">
        <v>175</v>
      </c>
      <c r="D122" s="472"/>
      <c r="E122" s="472"/>
      <c r="F122" s="469">
        <f t="shared" si="19"/>
        <v>0</v>
      </c>
      <c r="G122" s="471"/>
      <c r="H122" s="472"/>
      <c r="I122" s="467">
        <f t="shared" si="20"/>
        <v>0</v>
      </c>
      <c r="J122" s="470"/>
      <c r="K122" s="472"/>
      <c r="L122" s="464">
        <f t="shared" si="21"/>
        <v>0</v>
      </c>
    </row>
    <row r="123" spans="1:12" x14ac:dyDescent="0.2">
      <c r="A123" s="49">
        <v>112</v>
      </c>
      <c r="B123" s="48" t="s">
        <v>174</v>
      </c>
      <c r="C123" s="50" t="s">
        <v>173</v>
      </c>
      <c r="D123" s="472"/>
      <c r="E123" s="472">
        <f>115000</f>
        <v>115000</v>
      </c>
      <c r="F123" s="469">
        <f t="shared" si="19"/>
        <v>115000</v>
      </c>
      <c r="G123" s="471"/>
      <c r="H123" s="472">
        <v>120000</v>
      </c>
      <c r="I123" s="467">
        <f t="shared" si="20"/>
        <v>120000</v>
      </c>
      <c r="J123" s="470"/>
      <c r="K123" s="472">
        <v>130000</v>
      </c>
      <c r="L123" s="464">
        <f t="shared" si="21"/>
        <v>130000</v>
      </c>
    </row>
    <row r="124" spans="1:12" x14ac:dyDescent="0.2">
      <c r="A124" s="49">
        <v>113</v>
      </c>
      <c r="B124" s="48" t="s">
        <v>172</v>
      </c>
      <c r="C124" s="47" t="s">
        <v>171</v>
      </c>
      <c r="D124" s="472"/>
      <c r="E124" s="472"/>
      <c r="F124" s="469">
        <f t="shared" si="19"/>
        <v>0</v>
      </c>
      <c r="G124" s="471"/>
      <c r="H124" s="472"/>
      <c r="I124" s="467">
        <f t="shared" si="20"/>
        <v>0</v>
      </c>
      <c r="J124" s="470"/>
      <c r="K124" s="472"/>
      <c r="L124" s="464">
        <f t="shared" si="21"/>
        <v>0</v>
      </c>
    </row>
    <row r="125" spans="1:12" x14ac:dyDescent="0.2">
      <c r="A125" s="49">
        <v>114</v>
      </c>
      <c r="B125" s="48" t="s">
        <v>170</v>
      </c>
      <c r="C125" s="47" t="s">
        <v>169</v>
      </c>
      <c r="D125" s="472"/>
      <c r="E125" s="472"/>
      <c r="F125" s="469">
        <f t="shared" si="19"/>
        <v>0</v>
      </c>
      <c r="G125" s="471"/>
      <c r="H125" s="472"/>
      <c r="I125" s="467">
        <f t="shared" si="20"/>
        <v>0</v>
      </c>
      <c r="J125" s="470"/>
      <c r="K125" s="472"/>
      <c r="L125" s="464">
        <f t="shared" si="21"/>
        <v>0</v>
      </c>
    </row>
    <row r="126" spans="1:12" x14ac:dyDescent="0.2">
      <c r="A126" s="49">
        <v>115</v>
      </c>
      <c r="B126" s="48" t="s">
        <v>168</v>
      </c>
      <c r="C126" s="47" t="s">
        <v>167</v>
      </c>
      <c r="D126" s="472"/>
      <c r="E126" s="472">
        <v>20000</v>
      </c>
      <c r="F126" s="469">
        <f t="shared" si="19"/>
        <v>20000</v>
      </c>
      <c r="G126" s="471"/>
      <c r="H126" s="472">
        <v>20000</v>
      </c>
      <c r="I126" s="467">
        <f t="shared" si="20"/>
        <v>20000</v>
      </c>
      <c r="J126" s="470"/>
      <c r="K126" s="472">
        <v>20000</v>
      </c>
      <c r="L126" s="464">
        <f t="shared" si="21"/>
        <v>20000</v>
      </c>
    </row>
    <row r="127" spans="1:12" x14ac:dyDescent="0.2">
      <c r="A127" s="49">
        <v>116</v>
      </c>
      <c r="B127" s="48" t="s">
        <v>166</v>
      </c>
      <c r="C127" s="47" t="s">
        <v>165</v>
      </c>
      <c r="D127" s="472"/>
      <c r="E127" s="472"/>
      <c r="F127" s="469">
        <f t="shared" si="19"/>
        <v>0</v>
      </c>
      <c r="G127" s="471"/>
      <c r="H127" s="472"/>
      <c r="I127" s="467">
        <f t="shared" si="20"/>
        <v>0</v>
      </c>
      <c r="J127" s="470"/>
      <c r="K127" s="465"/>
      <c r="L127" s="464">
        <f t="shared" si="21"/>
        <v>0</v>
      </c>
    </row>
    <row r="128" spans="1:12" x14ac:dyDescent="0.2">
      <c r="A128" s="49">
        <v>117</v>
      </c>
      <c r="B128" s="48" t="s">
        <v>164</v>
      </c>
      <c r="C128" s="47" t="s">
        <v>163</v>
      </c>
      <c r="D128" s="472"/>
      <c r="E128" s="472"/>
      <c r="F128" s="469">
        <f t="shared" si="19"/>
        <v>0</v>
      </c>
      <c r="G128" s="471"/>
      <c r="H128" s="465"/>
      <c r="I128" s="467">
        <f t="shared" si="20"/>
        <v>0</v>
      </c>
      <c r="J128" s="470"/>
      <c r="K128" s="465"/>
      <c r="L128" s="464">
        <f t="shared" si="21"/>
        <v>0</v>
      </c>
    </row>
    <row r="129" spans="1:12" x14ac:dyDescent="0.2">
      <c r="A129" s="49">
        <v>118</v>
      </c>
      <c r="B129" s="48" t="s">
        <v>162</v>
      </c>
      <c r="C129" s="47" t="s">
        <v>161</v>
      </c>
      <c r="D129" s="472"/>
      <c r="E129" s="472"/>
      <c r="F129" s="469">
        <f t="shared" si="19"/>
        <v>0</v>
      </c>
      <c r="G129" s="471"/>
      <c r="H129" s="465"/>
      <c r="I129" s="467">
        <f t="shared" si="20"/>
        <v>0</v>
      </c>
      <c r="J129" s="470"/>
      <c r="K129" s="465"/>
      <c r="L129" s="464">
        <f t="shared" si="21"/>
        <v>0</v>
      </c>
    </row>
    <row r="130" spans="1:12" x14ac:dyDescent="0.2">
      <c r="A130" s="49">
        <v>119</v>
      </c>
      <c r="B130" s="48" t="s">
        <v>160</v>
      </c>
      <c r="C130" s="47" t="s">
        <v>159</v>
      </c>
      <c r="D130" s="472"/>
      <c r="E130" s="465"/>
      <c r="F130" s="469">
        <f t="shared" si="19"/>
        <v>0</v>
      </c>
      <c r="G130" s="471"/>
      <c r="H130" s="465"/>
      <c r="I130" s="467">
        <f t="shared" si="20"/>
        <v>0</v>
      </c>
      <c r="J130" s="470"/>
      <c r="K130" s="465"/>
      <c r="L130" s="464">
        <f t="shared" si="21"/>
        <v>0</v>
      </c>
    </row>
    <row r="131" spans="1:12" ht="15" customHeight="1" x14ac:dyDescent="0.2">
      <c r="A131" s="49">
        <v>120</v>
      </c>
      <c r="B131" s="48" t="s">
        <v>158</v>
      </c>
      <c r="C131" s="47" t="s">
        <v>157</v>
      </c>
      <c r="D131" s="472"/>
      <c r="E131" s="465"/>
      <c r="F131" s="469">
        <f t="shared" si="19"/>
        <v>0</v>
      </c>
      <c r="G131" s="471"/>
      <c r="H131" s="465"/>
      <c r="I131" s="467">
        <f t="shared" si="20"/>
        <v>0</v>
      </c>
      <c r="J131" s="470"/>
      <c r="K131" s="465"/>
      <c r="L131" s="464">
        <f t="shared" si="21"/>
        <v>0</v>
      </c>
    </row>
    <row r="132" spans="1:12" ht="18" customHeight="1" x14ac:dyDescent="0.2">
      <c r="A132" s="53"/>
      <c r="B132" s="52">
        <v>300</v>
      </c>
      <c r="C132" s="51" t="s">
        <v>156</v>
      </c>
      <c r="D132" s="474">
        <f t="shared" ref="D132:L132" si="22">SUM(D133:D176)</f>
        <v>0</v>
      </c>
      <c r="E132" s="474">
        <f t="shared" si="22"/>
        <v>0</v>
      </c>
      <c r="F132" s="478">
        <f t="shared" si="22"/>
        <v>0</v>
      </c>
      <c r="G132" s="477">
        <f t="shared" si="22"/>
        <v>0</v>
      </c>
      <c r="H132" s="474">
        <f t="shared" si="22"/>
        <v>0</v>
      </c>
      <c r="I132" s="476">
        <f t="shared" si="22"/>
        <v>0</v>
      </c>
      <c r="J132" s="475">
        <f t="shared" si="22"/>
        <v>0</v>
      </c>
      <c r="K132" s="474">
        <f t="shared" si="22"/>
        <v>0</v>
      </c>
      <c r="L132" s="473">
        <f t="shared" si="22"/>
        <v>0</v>
      </c>
    </row>
    <row r="133" spans="1:12" x14ac:dyDescent="0.2">
      <c r="A133" s="49">
        <v>121</v>
      </c>
      <c r="B133" s="48" t="s">
        <v>155</v>
      </c>
      <c r="C133" s="47" t="s">
        <v>154</v>
      </c>
      <c r="D133" s="472"/>
      <c r="E133" s="465"/>
      <c r="F133" s="469">
        <f t="shared" ref="F133:F176" si="23">D133+E133</f>
        <v>0</v>
      </c>
      <c r="G133" s="471"/>
      <c r="H133" s="465"/>
      <c r="I133" s="467">
        <f t="shared" ref="I133:I176" si="24">G133+H133</f>
        <v>0</v>
      </c>
      <c r="J133" s="470"/>
      <c r="K133" s="465"/>
      <c r="L133" s="464">
        <f t="shared" ref="L133:L176" si="25">J133+K133</f>
        <v>0</v>
      </c>
    </row>
    <row r="134" spans="1:12" x14ac:dyDescent="0.2">
      <c r="A134" s="49">
        <v>122</v>
      </c>
      <c r="B134" s="48" t="s">
        <v>153</v>
      </c>
      <c r="C134" s="47" t="s">
        <v>152</v>
      </c>
      <c r="D134" s="472"/>
      <c r="E134" s="465"/>
      <c r="F134" s="469">
        <f t="shared" si="23"/>
        <v>0</v>
      </c>
      <c r="G134" s="471"/>
      <c r="H134" s="465"/>
      <c r="I134" s="467">
        <f t="shared" si="24"/>
        <v>0</v>
      </c>
      <c r="J134" s="470"/>
      <c r="K134" s="465"/>
      <c r="L134" s="464">
        <f t="shared" si="25"/>
        <v>0</v>
      </c>
    </row>
    <row r="135" spans="1:12" x14ac:dyDescent="0.2">
      <c r="A135" s="49">
        <v>123</v>
      </c>
      <c r="B135" s="48" t="s">
        <v>151</v>
      </c>
      <c r="C135" s="47" t="s">
        <v>150</v>
      </c>
      <c r="D135" s="472"/>
      <c r="E135" s="465"/>
      <c r="F135" s="469">
        <f t="shared" si="23"/>
        <v>0</v>
      </c>
      <c r="G135" s="471"/>
      <c r="H135" s="465"/>
      <c r="I135" s="467">
        <f t="shared" si="24"/>
        <v>0</v>
      </c>
      <c r="J135" s="470"/>
      <c r="K135" s="465"/>
      <c r="L135" s="464">
        <f t="shared" si="25"/>
        <v>0</v>
      </c>
    </row>
    <row r="136" spans="1:12" x14ac:dyDescent="0.2">
      <c r="A136" s="49">
        <v>124</v>
      </c>
      <c r="B136" s="48" t="s">
        <v>149</v>
      </c>
      <c r="C136" s="47" t="s">
        <v>148</v>
      </c>
      <c r="D136" s="472"/>
      <c r="E136" s="465"/>
      <c r="F136" s="469">
        <f t="shared" si="23"/>
        <v>0</v>
      </c>
      <c r="G136" s="471"/>
      <c r="H136" s="465"/>
      <c r="I136" s="467">
        <f t="shared" si="24"/>
        <v>0</v>
      </c>
      <c r="J136" s="470"/>
      <c r="K136" s="465"/>
      <c r="L136" s="464">
        <f t="shared" si="25"/>
        <v>0</v>
      </c>
    </row>
    <row r="137" spans="1:12" x14ac:dyDescent="0.2">
      <c r="A137" s="49">
        <v>125</v>
      </c>
      <c r="B137" s="48" t="s">
        <v>147</v>
      </c>
      <c r="C137" s="47" t="s">
        <v>146</v>
      </c>
      <c r="D137" s="472"/>
      <c r="E137" s="465"/>
      <c r="F137" s="469">
        <f t="shared" si="23"/>
        <v>0</v>
      </c>
      <c r="G137" s="471"/>
      <c r="H137" s="465"/>
      <c r="I137" s="467">
        <f t="shared" si="24"/>
        <v>0</v>
      </c>
      <c r="J137" s="470"/>
      <c r="K137" s="465"/>
      <c r="L137" s="464">
        <f t="shared" si="25"/>
        <v>0</v>
      </c>
    </row>
    <row r="138" spans="1:12" x14ac:dyDescent="0.2">
      <c r="A138" s="49">
        <v>126</v>
      </c>
      <c r="B138" s="48" t="s">
        <v>145</v>
      </c>
      <c r="C138" s="47" t="s">
        <v>144</v>
      </c>
      <c r="D138" s="472"/>
      <c r="E138" s="465"/>
      <c r="F138" s="469">
        <f t="shared" si="23"/>
        <v>0</v>
      </c>
      <c r="G138" s="471"/>
      <c r="H138" s="465"/>
      <c r="I138" s="467">
        <f t="shared" si="24"/>
        <v>0</v>
      </c>
      <c r="J138" s="470"/>
      <c r="K138" s="465"/>
      <c r="L138" s="464">
        <f t="shared" si="25"/>
        <v>0</v>
      </c>
    </row>
    <row r="139" spans="1:12" x14ac:dyDescent="0.2">
      <c r="A139" s="49">
        <v>127</v>
      </c>
      <c r="B139" s="48" t="s">
        <v>143</v>
      </c>
      <c r="C139" s="47" t="s">
        <v>142</v>
      </c>
      <c r="D139" s="472"/>
      <c r="E139" s="465"/>
      <c r="F139" s="469">
        <f t="shared" si="23"/>
        <v>0</v>
      </c>
      <c r="G139" s="471"/>
      <c r="H139" s="465"/>
      <c r="I139" s="467">
        <f t="shared" si="24"/>
        <v>0</v>
      </c>
      <c r="J139" s="470"/>
      <c r="K139" s="465"/>
      <c r="L139" s="464">
        <f t="shared" si="25"/>
        <v>0</v>
      </c>
    </row>
    <row r="140" spans="1:12" x14ac:dyDescent="0.2">
      <c r="A140" s="49">
        <v>128</v>
      </c>
      <c r="B140" s="48" t="s">
        <v>141</v>
      </c>
      <c r="C140" s="50" t="s">
        <v>140</v>
      </c>
      <c r="D140" s="472"/>
      <c r="E140" s="465"/>
      <c r="F140" s="469">
        <f t="shared" si="23"/>
        <v>0</v>
      </c>
      <c r="G140" s="471"/>
      <c r="H140" s="465"/>
      <c r="I140" s="467">
        <f t="shared" si="24"/>
        <v>0</v>
      </c>
      <c r="J140" s="470"/>
      <c r="K140" s="465"/>
      <c r="L140" s="464">
        <f t="shared" si="25"/>
        <v>0</v>
      </c>
    </row>
    <row r="141" spans="1:12" x14ac:dyDescent="0.2">
      <c r="A141" s="49">
        <v>129</v>
      </c>
      <c r="B141" s="48" t="s">
        <v>139</v>
      </c>
      <c r="C141" s="47" t="s">
        <v>138</v>
      </c>
      <c r="D141" s="472"/>
      <c r="E141" s="465"/>
      <c r="F141" s="469">
        <f t="shared" si="23"/>
        <v>0</v>
      </c>
      <c r="G141" s="471"/>
      <c r="H141" s="465"/>
      <c r="I141" s="467">
        <f t="shared" si="24"/>
        <v>0</v>
      </c>
      <c r="J141" s="470"/>
      <c r="K141" s="465"/>
      <c r="L141" s="464">
        <f t="shared" si="25"/>
        <v>0</v>
      </c>
    </row>
    <row r="142" spans="1:12" x14ac:dyDescent="0.2">
      <c r="A142" s="49">
        <v>130</v>
      </c>
      <c r="B142" s="48" t="s">
        <v>137</v>
      </c>
      <c r="C142" s="47" t="s">
        <v>136</v>
      </c>
      <c r="D142" s="472"/>
      <c r="E142" s="465"/>
      <c r="F142" s="469">
        <f t="shared" si="23"/>
        <v>0</v>
      </c>
      <c r="G142" s="471"/>
      <c r="H142" s="465"/>
      <c r="I142" s="467">
        <f t="shared" si="24"/>
        <v>0</v>
      </c>
      <c r="J142" s="470"/>
      <c r="K142" s="465"/>
      <c r="L142" s="464">
        <f t="shared" si="25"/>
        <v>0</v>
      </c>
    </row>
    <row r="143" spans="1:12" x14ac:dyDescent="0.2">
      <c r="A143" s="49">
        <v>131</v>
      </c>
      <c r="B143" s="48" t="s">
        <v>135</v>
      </c>
      <c r="C143" s="47" t="s">
        <v>134</v>
      </c>
      <c r="D143" s="472"/>
      <c r="E143" s="465"/>
      <c r="F143" s="469">
        <f t="shared" si="23"/>
        <v>0</v>
      </c>
      <c r="G143" s="471"/>
      <c r="H143" s="465"/>
      <c r="I143" s="467">
        <f t="shared" si="24"/>
        <v>0</v>
      </c>
      <c r="J143" s="470"/>
      <c r="K143" s="465"/>
      <c r="L143" s="464">
        <f t="shared" si="25"/>
        <v>0</v>
      </c>
    </row>
    <row r="144" spans="1:12" x14ac:dyDescent="0.2">
      <c r="A144" s="49">
        <v>132</v>
      </c>
      <c r="B144" s="48" t="s">
        <v>133</v>
      </c>
      <c r="C144" s="47" t="s">
        <v>132</v>
      </c>
      <c r="D144" s="472"/>
      <c r="E144" s="465"/>
      <c r="F144" s="469">
        <f t="shared" si="23"/>
        <v>0</v>
      </c>
      <c r="G144" s="471"/>
      <c r="H144" s="465"/>
      <c r="I144" s="467">
        <f t="shared" si="24"/>
        <v>0</v>
      </c>
      <c r="J144" s="470"/>
      <c r="K144" s="465"/>
      <c r="L144" s="464">
        <f t="shared" si="25"/>
        <v>0</v>
      </c>
    </row>
    <row r="145" spans="1:12" x14ac:dyDescent="0.2">
      <c r="A145" s="49">
        <v>133</v>
      </c>
      <c r="B145" s="48" t="s">
        <v>131</v>
      </c>
      <c r="C145" s="47" t="s">
        <v>130</v>
      </c>
      <c r="D145" s="472"/>
      <c r="E145" s="465"/>
      <c r="F145" s="469">
        <f t="shared" si="23"/>
        <v>0</v>
      </c>
      <c r="G145" s="471"/>
      <c r="H145" s="465"/>
      <c r="I145" s="467">
        <f t="shared" si="24"/>
        <v>0</v>
      </c>
      <c r="J145" s="470"/>
      <c r="K145" s="465"/>
      <c r="L145" s="464">
        <f t="shared" si="25"/>
        <v>0</v>
      </c>
    </row>
    <row r="146" spans="1:12" x14ac:dyDescent="0.2">
      <c r="A146" s="49">
        <v>134</v>
      </c>
      <c r="B146" s="48" t="s">
        <v>129</v>
      </c>
      <c r="C146" s="47" t="s">
        <v>128</v>
      </c>
      <c r="D146" s="472"/>
      <c r="E146" s="465"/>
      <c r="F146" s="469">
        <f t="shared" si="23"/>
        <v>0</v>
      </c>
      <c r="G146" s="471"/>
      <c r="H146" s="465"/>
      <c r="I146" s="467">
        <f t="shared" si="24"/>
        <v>0</v>
      </c>
      <c r="J146" s="470"/>
      <c r="K146" s="465"/>
      <c r="L146" s="464">
        <f t="shared" si="25"/>
        <v>0</v>
      </c>
    </row>
    <row r="147" spans="1:12" x14ac:dyDescent="0.2">
      <c r="A147" s="49">
        <v>135</v>
      </c>
      <c r="B147" s="48" t="s">
        <v>127</v>
      </c>
      <c r="C147" s="47" t="s">
        <v>126</v>
      </c>
      <c r="D147" s="472"/>
      <c r="E147" s="465"/>
      <c r="F147" s="469">
        <f t="shared" si="23"/>
        <v>0</v>
      </c>
      <c r="G147" s="471"/>
      <c r="H147" s="465"/>
      <c r="I147" s="467">
        <f t="shared" si="24"/>
        <v>0</v>
      </c>
      <c r="J147" s="470"/>
      <c r="K147" s="465"/>
      <c r="L147" s="464">
        <f t="shared" si="25"/>
        <v>0</v>
      </c>
    </row>
    <row r="148" spans="1:12" x14ac:dyDescent="0.2">
      <c r="A148" s="49">
        <v>136</v>
      </c>
      <c r="B148" s="48" t="s">
        <v>125</v>
      </c>
      <c r="C148" s="47" t="s">
        <v>124</v>
      </c>
      <c r="D148" s="472"/>
      <c r="E148" s="465"/>
      <c r="F148" s="469">
        <f t="shared" si="23"/>
        <v>0</v>
      </c>
      <c r="G148" s="471"/>
      <c r="H148" s="465"/>
      <c r="I148" s="467">
        <f t="shared" si="24"/>
        <v>0</v>
      </c>
      <c r="J148" s="470"/>
      <c r="K148" s="465"/>
      <c r="L148" s="464">
        <f t="shared" si="25"/>
        <v>0</v>
      </c>
    </row>
    <row r="149" spans="1:12" x14ac:dyDescent="0.2">
      <c r="A149" s="49">
        <v>137</v>
      </c>
      <c r="B149" s="48" t="s">
        <v>123</v>
      </c>
      <c r="C149" s="47" t="s">
        <v>122</v>
      </c>
      <c r="D149" s="472"/>
      <c r="E149" s="465"/>
      <c r="F149" s="469">
        <f t="shared" si="23"/>
        <v>0</v>
      </c>
      <c r="G149" s="471"/>
      <c r="H149" s="465"/>
      <c r="I149" s="467">
        <f t="shared" si="24"/>
        <v>0</v>
      </c>
      <c r="J149" s="470"/>
      <c r="K149" s="465"/>
      <c r="L149" s="464">
        <f t="shared" si="25"/>
        <v>0</v>
      </c>
    </row>
    <row r="150" spans="1:12" x14ac:dyDescent="0.2">
      <c r="A150" s="49">
        <v>138</v>
      </c>
      <c r="B150" s="48" t="s">
        <v>121</v>
      </c>
      <c r="C150" s="47" t="s">
        <v>120</v>
      </c>
      <c r="D150" s="472"/>
      <c r="E150" s="465"/>
      <c r="F150" s="469">
        <f t="shared" si="23"/>
        <v>0</v>
      </c>
      <c r="G150" s="471"/>
      <c r="H150" s="465"/>
      <c r="I150" s="467">
        <f t="shared" si="24"/>
        <v>0</v>
      </c>
      <c r="J150" s="470"/>
      <c r="K150" s="465"/>
      <c r="L150" s="464">
        <f t="shared" si="25"/>
        <v>0</v>
      </c>
    </row>
    <row r="151" spans="1:12" x14ac:dyDescent="0.2">
      <c r="A151" s="49">
        <v>139</v>
      </c>
      <c r="B151" s="48" t="s">
        <v>119</v>
      </c>
      <c r="C151" s="47" t="s">
        <v>118</v>
      </c>
      <c r="D151" s="472"/>
      <c r="E151" s="465"/>
      <c r="F151" s="469">
        <f t="shared" si="23"/>
        <v>0</v>
      </c>
      <c r="G151" s="471"/>
      <c r="H151" s="465"/>
      <c r="I151" s="467">
        <f t="shared" si="24"/>
        <v>0</v>
      </c>
      <c r="J151" s="470"/>
      <c r="K151" s="465"/>
      <c r="L151" s="464">
        <f t="shared" si="25"/>
        <v>0</v>
      </c>
    </row>
    <row r="152" spans="1:12" x14ac:dyDescent="0.2">
      <c r="A152" s="49">
        <v>140</v>
      </c>
      <c r="B152" s="48" t="s">
        <v>117</v>
      </c>
      <c r="C152" s="47" t="s">
        <v>116</v>
      </c>
      <c r="D152" s="472"/>
      <c r="E152" s="465"/>
      <c r="F152" s="469">
        <f t="shared" si="23"/>
        <v>0</v>
      </c>
      <c r="G152" s="471"/>
      <c r="H152" s="465"/>
      <c r="I152" s="467">
        <f t="shared" si="24"/>
        <v>0</v>
      </c>
      <c r="J152" s="470"/>
      <c r="K152" s="465"/>
      <c r="L152" s="464">
        <f t="shared" si="25"/>
        <v>0</v>
      </c>
    </row>
    <row r="153" spans="1:12" x14ac:dyDescent="0.2">
      <c r="A153" s="49">
        <v>141</v>
      </c>
      <c r="B153" s="48" t="s">
        <v>115</v>
      </c>
      <c r="C153" s="47" t="s">
        <v>114</v>
      </c>
      <c r="D153" s="472"/>
      <c r="E153" s="465"/>
      <c r="F153" s="469">
        <f t="shared" si="23"/>
        <v>0</v>
      </c>
      <c r="G153" s="471"/>
      <c r="H153" s="465"/>
      <c r="I153" s="467">
        <f t="shared" si="24"/>
        <v>0</v>
      </c>
      <c r="J153" s="470"/>
      <c r="K153" s="465"/>
      <c r="L153" s="464">
        <f t="shared" si="25"/>
        <v>0</v>
      </c>
    </row>
    <row r="154" spans="1:12" x14ac:dyDescent="0.2">
      <c r="A154" s="49">
        <v>142</v>
      </c>
      <c r="B154" s="48" t="s">
        <v>113</v>
      </c>
      <c r="C154" s="47" t="s">
        <v>112</v>
      </c>
      <c r="D154" s="472"/>
      <c r="E154" s="465"/>
      <c r="F154" s="469">
        <f t="shared" si="23"/>
        <v>0</v>
      </c>
      <c r="G154" s="471"/>
      <c r="H154" s="465"/>
      <c r="I154" s="467">
        <f t="shared" si="24"/>
        <v>0</v>
      </c>
      <c r="J154" s="470"/>
      <c r="K154" s="465"/>
      <c r="L154" s="464">
        <f t="shared" si="25"/>
        <v>0</v>
      </c>
    </row>
    <row r="155" spans="1:12" x14ac:dyDescent="0.2">
      <c r="A155" s="49">
        <v>143</v>
      </c>
      <c r="B155" s="48" t="s">
        <v>111</v>
      </c>
      <c r="C155" s="47" t="s">
        <v>110</v>
      </c>
      <c r="D155" s="472"/>
      <c r="E155" s="465"/>
      <c r="F155" s="469">
        <f t="shared" si="23"/>
        <v>0</v>
      </c>
      <c r="G155" s="471"/>
      <c r="H155" s="465"/>
      <c r="I155" s="467">
        <f t="shared" si="24"/>
        <v>0</v>
      </c>
      <c r="J155" s="470"/>
      <c r="K155" s="465"/>
      <c r="L155" s="464">
        <f t="shared" si="25"/>
        <v>0</v>
      </c>
    </row>
    <row r="156" spans="1:12" x14ac:dyDescent="0.2">
      <c r="A156" s="49">
        <v>144</v>
      </c>
      <c r="B156" s="48" t="s">
        <v>109</v>
      </c>
      <c r="C156" s="47" t="s">
        <v>108</v>
      </c>
      <c r="D156" s="472"/>
      <c r="E156" s="465"/>
      <c r="F156" s="469">
        <f t="shared" si="23"/>
        <v>0</v>
      </c>
      <c r="G156" s="471"/>
      <c r="H156" s="465"/>
      <c r="I156" s="467">
        <f t="shared" si="24"/>
        <v>0</v>
      </c>
      <c r="J156" s="470"/>
      <c r="K156" s="465"/>
      <c r="L156" s="464">
        <f t="shared" si="25"/>
        <v>0</v>
      </c>
    </row>
    <row r="157" spans="1:12" x14ac:dyDescent="0.2">
      <c r="A157" s="49">
        <v>145</v>
      </c>
      <c r="B157" s="48" t="s">
        <v>107</v>
      </c>
      <c r="C157" s="47" t="s">
        <v>106</v>
      </c>
      <c r="D157" s="472"/>
      <c r="E157" s="465"/>
      <c r="F157" s="469">
        <f t="shared" si="23"/>
        <v>0</v>
      </c>
      <c r="G157" s="471"/>
      <c r="H157" s="465"/>
      <c r="I157" s="467">
        <f t="shared" si="24"/>
        <v>0</v>
      </c>
      <c r="J157" s="470"/>
      <c r="K157" s="465"/>
      <c r="L157" s="464">
        <f t="shared" si="25"/>
        <v>0</v>
      </c>
    </row>
    <row r="158" spans="1:12" x14ac:dyDescent="0.2">
      <c r="A158" s="49">
        <v>146</v>
      </c>
      <c r="B158" s="48" t="s">
        <v>105</v>
      </c>
      <c r="C158" s="47" t="s">
        <v>104</v>
      </c>
      <c r="D158" s="472"/>
      <c r="E158" s="465"/>
      <c r="F158" s="469">
        <f t="shared" si="23"/>
        <v>0</v>
      </c>
      <c r="G158" s="471"/>
      <c r="H158" s="465"/>
      <c r="I158" s="467">
        <f t="shared" si="24"/>
        <v>0</v>
      </c>
      <c r="J158" s="470"/>
      <c r="K158" s="465"/>
      <c r="L158" s="464">
        <f t="shared" si="25"/>
        <v>0</v>
      </c>
    </row>
    <row r="159" spans="1:12" x14ac:dyDescent="0.2">
      <c r="A159" s="49">
        <v>147</v>
      </c>
      <c r="B159" s="48" t="s">
        <v>103</v>
      </c>
      <c r="C159" s="47" t="s">
        <v>102</v>
      </c>
      <c r="D159" s="472"/>
      <c r="E159" s="465"/>
      <c r="F159" s="469">
        <f t="shared" si="23"/>
        <v>0</v>
      </c>
      <c r="G159" s="471"/>
      <c r="H159" s="465"/>
      <c r="I159" s="467">
        <f t="shared" si="24"/>
        <v>0</v>
      </c>
      <c r="J159" s="470"/>
      <c r="K159" s="465"/>
      <c r="L159" s="464">
        <f t="shared" si="25"/>
        <v>0</v>
      </c>
    </row>
    <row r="160" spans="1:12" x14ac:dyDescent="0.2">
      <c r="A160" s="49">
        <v>148</v>
      </c>
      <c r="B160" s="48" t="s">
        <v>101</v>
      </c>
      <c r="C160" s="47" t="s">
        <v>100</v>
      </c>
      <c r="D160" s="472"/>
      <c r="E160" s="465"/>
      <c r="F160" s="469">
        <f t="shared" si="23"/>
        <v>0</v>
      </c>
      <c r="G160" s="471"/>
      <c r="H160" s="465"/>
      <c r="I160" s="467">
        <f t="shared" si="24"/>
        <v>0</v>
      </c>
      <c r="J160" s="470"/>
      <c r="K160" s="465"/>
      <c r="L160" s="464">
        <f t="shared" si="25"/>
        <v>0</v>
      </c>
    </row>
    <row r="161" spans="1:12" x14ac:dyDescent="0.2">
      <c r="A161" s="49">
        <v>149</v>
      </c>
      <c r="B161" s="48" t="s">
        <v>99</v>
      </c>
      <c r="C161" s="47" t="s">
        <v>98</v>
      </c>
      <c r="D161" s="472"/>
      <c r="E161" s="465"/>
      <c r="F161" s="469">
        <f t="shared" si="23"/>
        <v>0</v>
      </c>
      <c r="G161" s="471"/>
      <c r="H161" s="465"/>
      <c r="I161" s="467">
        <f t="shared" si="24"/>
        <v>0</v>
      </c>
      <c r="J161" s="470"/>
      <c r="K161" s="465"/>
      <c r="L161" s="464">
        <f t="shared" si="25"/>
        <v>0</v>
      </c>
    </row>
    <row r="162" spans="1:12" x14ac:dyDescent="0.2">
      <c r="A162" s="49">
        <v>150</v>
      </c>
      <c r="B162" s="48" t="s">
        <v>97</v>
      </c>
      <c r="C162" s="47" t="s">
        <v>96</v>
      </c>
      <c r="D162" s="472"/>
      <c r="E162" s="465"/>
      <c r="F162" s="469">
        <f t="shared" si="23"/>
        <v>0</v>
      </c>
      <c r="G162" s="471"/>
      <c r="H162" s="465"/>
      <c r="I162" s="467">
        <f t="shared" si="24"/>
        <v>0</v>
      </c>
      <c r="J162" s="470"/>
      <c r="K162" s="465"/>
      <c r="L162" s="464">
        <f t="shared" si="25"/>
        <v>0</v>
      </c>
    </row>
    <row r="163" spans="1:12" x14ac:dyDescent="0.2">
      <c r="A163" s="49">
        <v>151</v>
      </c>
      <c r="B163" s="48" t="s">
        <v>95</v>
      </c>
      <c r="C163" s="47" t="s">
        <v>94</v>
      </c>
      <c r="D163" s="472"/>
      <c r="E163" s="465"/>
      <c r="F163" s="469">
        <f t="shared" si="23"/>
        <v>0</v>
      </c>
      <c r="G163" s="471"/>
      <c r="H163" s="465"/>
      <c r="I163" s="467">
        <f t="shared" si="24"/>
        <v>0</v>
      </c>
      <c r="J163" s="470"/>
      <c r="K163" s="465"/>
      <c r="L163" s="464">
        <f t="shared" si="25"/>
        <v>0</v>
      </c>
    </row>
    <row r="164" spans="1:12" x14ac:dyDescent="0.2">
      <c r="A164" s="49">
        <v>152</v>
      </c>
      <c r="B164" s="48" t="s">
        <v>93</v>
      </c>
      <c r="C164" s="47" t="s">
        <v>92</v>
      </c>
      <c r="D164" s="472"/>
      <c r="E164" s="465"/>
      <c r="F164" s="469">
        <f t="shared" si="23"/>
        <v>0</v>
      </c>
      <c r="G164" s="471"/>
      <c r="H164" s="465"/>
      <c r="I164" s="467">
        <f t="shared" si="24"/>
        <v>0</v>
      </c>
      <c r="J164" s="470"/>
      <c r="K164" s="465"/>
      <c r="L164" s="464">
        <f t="shared" si="25"/>
        <v>0</v>
      </c>
    </row>
    <row r="165" spans="1:12" x14ac:dyDescent="0.2">
      <c r="A165" s="49">
        <v>153</v>
      </c>
      <c r="B165" s="48" t="s">
        <v>91</v>
      </c>
      <c r="C165" s="47" t="s">
        <v>90</v>
      </c>
      <c r="D165" s="472"/>
      <c r="E165" s="465"/>
      <c r="F165" s="469">
        <f t="shared" si="23"/>
        <v>0</v>
      </c>
      <c r="G165" s="471"/>
      <c r="H165" s="465"/>
      <c r="I165" s="467">
        <f t="shared" si="24"/>
        <v>0</v>
      </c>
      <c r="J165" s="470"/>
      <c r="K165" s="465"/>
      <c r="L165" s="464">
        <f t="shared" si="25"/>
        <v>0</v>
      </c>
    </row>
    <row r="166" spans="1:12" x14ac:dyDescent="0.2">
      <c r="A166" s="49">
        <v>154</v>
      </c>
      <c r="B166" s="48" t="s">
        <v>89</v>
      </c>
      <c r="C166" s="47" t="s">
        <v>88</v>
      </c>
      <c r="D166" s="472"/>
      <c r="E166" s="465"/>
      <c r="F166" s="469">
        <f t="shared" si="23"/>
        <v>0</v>
      </c>
      <c r="G166" s="471"/>
      <c r="H166" s="465"/>
      <c r="I166" s="467">
        <f t="shared" si="24"/>
        <v>0</v>
      </c>
      <c r="J166" s="470"/>
      <c r="K166" s="465"/>
      <c r="L166" s="464">
        <f t="shared" si="25"/>
        <v>0</v>
      </c>
    </row>
    <row r="167" spans="1:12" x14ac:dyDescent="0.2">
      <c r="A167" s="49">
        <v>155</v>
      </c>
      <c r="B167" s="48" t="s">
        <v>87</v>
      </c>
      <c r="C167" s="47" t="s">
        <v>86</v>
      </c>
      <c r="D167" s="472"/>
      <c r="E167" s="465"/>
      <c r="F167" s="469">
        <f t="shared" si="23"/>
        <v>0</v>
      </c>
      <c r="G167" s="471"/>
      <c r="H167" s="465"/>
      <c r="I167" s="467">
        <f t="shared" si="24"/>
        <v>0</v>
      </c>
      <c r="J167" s="470"/>
      <c r="K167" s="465"/>
      <c r="L167" s="464">
        <f t="shared" si="25"/>
        <v>0</v>
      </c>
    </row>
    <row r="168" spans="1:12" x14ac:dyDescent="0.2">
      <c r="A168" s="49">
        <v>156</v>
      </c>
      <c r="B168" s="48" t="s">
        <v>85</v>
      </c>
      <c r="C168" s="47" t="s">
        <v>84</v>
      </c>
      <c r="D168" s="472"/>
      <c r="E168" s="465"/>
      <c r="F168" s="469">
        <f t="shared" si="23"/>
        <v>0</v>
      </c>
      <c r="G168" s="471"/>
      <c r="H168" s="465"/>
      <c r="I168" s="467">
        <f t="shared" si="24"/>
        <v>0</v>
      </c>
      <c r="J168" s="470"/>
      <c r="K168" s="465"/>
      <c r="L168" s="464">
        <f t="shared" si="25"/>
        <v>0</v>
      </c>
    </row>
    <row r="169" spans="1:12" x14ac:dyDescent="0.2">
      <c r="A169" s="49">
        <v>157</v>
      </c>
      <c r="B169" s="48" t="s">
        <v>83</v>
      </c>
      <c r="C169" s="47" t="s">
        <v>82</v>
      </c>
      <c r="D169" s="472"/>
      <c r="E169" s="465"/>
      <c r="F169" s="469">
        <f t="shared" si="23"/>
        <v>0</v>
      </c>
      <c r="G169" s="471"/>
      <c r="H169" s="465"/>
      <c r="I169" s="467">
        <f t="shared" si="24"/>
        <v>0</v>
      </c>
      <c r="J169" s="470"/>
      <c r="K169" s="465"/>
      <c r="L169" s="464">
        <f t="shared" si="25"/>
        <v>0</v>
      </c>
    </row>
    <row r="170" spans="1:12" x14ac:dyDescent="0.2">
      <c r="A170" s="49">
        <v>158</v>
      </c>
      <c r="B170" s="48" t="s">
        <v>81</v>
      </c>
      <c r="C170" s="47" t="s">
        <v>80</v>
      </c>
      <c r="D170" s="472"/>
      <c r="E170" s="465"/>
      <c r="F170" s="469">
        <f t="shared" si="23"/>
        <v>0</v>
      </c>
      <c r="G170" s="471"/>
      <c r="H170" s="465"/>
      <c r="I170" s="467">
        <f t="shared" si="24"/>
        <v>0</v>
      </c>
      <c r="J170" s="470"/>
      <c r="K170" s="465"/>
      <c r="L170" s="464">
        <f t="shared" si="25"/>
        <v>0</v>
      </c>
    </row>
    <row r="171" spans="1:12" x14ac:dyDescent="0.2">
      <c r="A171" s="49">
        <v>159</v>
      </c>
      <c r="B171" s="48" t="s">
        <v>79</v>
      </c>
      <c r="C171" s="47" t="s">
        <v>78</v>
      </c>
      <c r="D171" s="472"/>
      <c r="E171" s="465"/>
      <c r="F171" s="469">
        <f t="shared" si="23"/>
        <v>0</v>
      </c>
      <c r="G171" s="471"/>
      <c r="H171" s="465"/>
      <c r="I171" s="467">
        <f t="shared" si="24"/>
        <v>0</v>
      </c>
      <c r="J171" s="470"/>
      <c r="K171" s="465"/>
      <c r="L171" s="464">
        <f t="shared" si="25"/>
        <v>0</v>
      </c>
    </row>
    <row r="172" spans="1:12" x14ac:dyDescent="0.2">
      <c r="A172" s="49">
        <v>160</v>
      </c>
      <c r="B172" s="48" t="s">
        <v>77</v>
      </c>
      <c r="C172" s="47" t="s">
        <v>76</v>
      </c>
      <c r="D172" s="472"/>
      <c r="E172" s="465"/>
      <c r="F172" s="469">
        <f t="shared" si="23"/>
        <v>0</v>
      </c>
      <c r="G172" s="471"/>
      <c r="H172" s="465"/>
      <c r="I172" s="467">
        <f t="shared" si="24"/>
        <v>0</v>
      </c>
      <c r="J172" s="470"/>
      <c r="K172" s="465"/>
      <c r="L172" s="464">
        <f t="shared" si="25"/>
        <v>0</v>
      </c>
    </row>
    <row r="173" spans="1:12" x14ac:dyDescent="0.2">
      <c r="A173" s="49">
        <v>161</v>
      </c>
      <c r="B173" s="48" t="s">
        <v>75</v>
      </c>
      <c r="C173" s="47" t="s">
        <v>74</v>
      </c>
      <c r="D173" s="472"/>
      <c r="E173" s="465"/>
      <c r="F173" s="469">
        <f t="shared" si="23"/>
        <v>0</v>
      </c>
      <c r="G173" s="471"/>
      <c r="H173" s="465"/>
      <c r="I173" s="467">
        <f t="shared" si="24"/>
        <v>0</v>
      </c>
      <c r="J173" s="470"/>
      <c r="K173" s="465"/>
      <c r="L173" s="464">
        <f t="shared" si="25"/>
        <v>0</v>
      </c>
    </row>
    <row r="174" spans="1:12" x14ac:dyDescent="0.2">
      <c r="A174" s="49">
        <v>162</v>
      </c>
      <c r="B174" s="48" t="s">
        <v>73</v>
      </c>
      <c r="C174" s="47" t="s">
        <v>72</v>
      </c>
      <c r="D174" s="472"/>
      <c r="E174" s="465"/>
      <c r="F174" s="469">
        <f t="shared" si="23"/>
        <v>0</v>
      </c>
      <c r="G174" s="471"/>
      <c r="H174" s="465"/>
      <c r="I174" s="467">
        <f t="shared" si="24"/>
        <v>0</v>
      </c>
      <c r="J174" s="470"/>
      <c r="K174" s="465"/>
      <c r="L174" s="464">
        <f t="shared" si="25"/>
        <v>0</v>
      </c>
    </row>
    <row r="175" spans="1:12" x14ac:dyDescent="0.2">
      <c r="A175" s="49">
        <v>163</v>
      </c>
      <c r="B175" s="48" t="s">
        <v>71</v>
      </c>
      <c r="C175" s="47" t="s">
        <v>70</v>
      </c>
      <c r="D175" s="472"/>
      <c r="E175" s="465"/>
      <c r="F175" s="469">
        <f t="shared" si="23"/>
        <v>0</v>
      </c>
      <c r="G175" s="471"/>
      <c r="H175" s="465"/>
      <c r="I175" s="467">
        <f t="shared" si="24"/>
        <v>0</v>
      </c>
      <c r="J175" s="470"/>
      <c r="K175" s="465"/>
      <c r="L175" s="464">
        <f t="shared" si="25"/>
        <v>0</v>
      </c>
    </row>
    <row r="176" spans="1:12" x14ac:dyDescent="0.2">
      <c r="A176" s="49">
        <v>164</v>
      </c>
      <c r="B176" s="48" t="s">
        <v>69</v>
      </c>
      <c r="C176" s="47" t="s">
        <v>68</v>
      </c>
      <c r="D176" s="465"/>
      <c r="E176" s="465"/>
      <c r="F176" s="469">
        <f t="shared" si="23"/>
        <v>0</v>
      </c>
      <c r="G176" s="468"/>
      <c r="H176" s="465"/>
      <c r="I176" s="467">
        <f t="shared" si="24"/>
        <v>0</v>
      </c>
      <c r="J176" s="466"/>
      <c r="K176" s="465"/>
      <c r="L176" s="464">
        <f t="shared" si="25"/>
        <v>0</v>
      </c>
    </row>
    <row r="177" spans="1:12" ht="22.5" customHeight="1" thickBot="1" x14ac:dyDescent="0.25">
      <c r="A177" s="608" t="s">
        <v>8</v>
      </c>
      <c r="B177" s="609"/>
      <c r="C177" s="609"/>
      <c r="D177" s="458">
        <f t="shared" ref="D177:L177" si="26">D9+D24+D112+D119+D132</f>
        <v>68800</v>
      </c>
      <c r="E177" s="458">
        <f t="shared" si="26"/>
        <v>135000</v>
      </c>
      <c r="F177" s="463">
        <f t="shared" si="26"/>
        <v>203800</v>
      </c>
      <c r="G177" s="462">
        <f t="shared" si="26"/>
        <v>66000</v>
      </c>
      <c r="H177" s="461">
        <f t="shared" si="26"/>
        <v>140000</v>
      </c>
      <c r="I177" s="460">
        <f t="shared" si="26"/>
        <v>206000</v>
      </c>
      <c r="J177" s="459">
        <f t="shared" si="26"/>
        <v>66000</v>
      </c>
      <c r="K177" s="458">
        <f t="shared" si="26"/>
        <v>150000</v>
      </c>
      <c r="L177" s="457">
        <f t="shared" si="26"/>
        <v>216000</v>
      </c>
    </row>
    <row r="182" spans="1:12" ht="15" x14ac:dyDescent="0.2">
      <c r="G182" s="45"/>
      <c r="H182" s="45"/>
      <c r="I182" s="45"/>
      <c r="J182" s="588" t="s">
        <v>404</v>
      </c>
      <c r="K182" s="588"/>
      <c r="L182" s="588"/>
    </row>
    <row r="183" spans="1:12" ht="15" x14ac:dyDescent="0.2">
      <c r="G183" s="46"/>
      <c r="H183" s="46"/>
      <c r="I183" s="46"/>
      <c r="J183" s="46"/>
      <c r="K183" s="46"/>
      <c r="L183" s="46"/>
    </row>
    <row r="184" spans="1:12" ht="27" customHeight="1" x14ac:dyDescent="0.25">
      <c r="G184" s="45"/>
      <c r="H184" s="45"/>
      <c r="I184" s="45"/>
      <c r="J184" s="610" t="s">
        <v>67</v>
      </c>
      <c r="K184" s="610"/>
      <c r="L184" s="610"/>
    </row>
    <row r="185" spans="1:12" ht="15" x14ac:dyDescent="0.2">
      <c r="G185" s="45"/>
      <c r="H185" s="45"/>
      <c r="I185" s="45"/>
      <c r="J185" s="45"/>
      <c r="K185" s="45"/>
      <c r="L185" s="45"/>
    </row>
    <row r="186" spans="1:12" ht="15" x14ac:dyDescent="0.2">
      <c r="G186" s="45"/>
      <c r="H186" s="45"/>
      <c r="I186" s="45"/>
      <c r="J186" s="588" t="s">
        <v>429</v>
      </c>
      <c r="K186" s="588"/>
      <c r="L186" s="588"/>
    </row>
  </sheetData>
  <mergeCells count="11">
    <mergeCell ref="J186:L186"/>
    <mergeCell ref="A1:L4"/>
    <mergeCell ref="A5:L5"/>
    <mergeCell ref="A6:L6"/>
    <mergeCell ref="D7:F7"/>
    <mergeCell ref="G7:I7"/>
    <mergeCell ref="J7:L7"/>
    <mergeCell ref="A8:C8"/>
    <mergeCell ref="A177:C177"/>
    <mergeCell ref="J182:L182"/>
    <mergeCell ref="J184:L184"/>
  </mergeCells>
  <conditionalFormatting sqref="B9">
    <cfRule type="duplicateValues" dxfId="1" priority="1" stopIfTrue="1"/>
  </conditionalFormatting>
  <pageMargins left="0.7" right="0.7" top="0.75" bottom="0.75" header="0.3" footer="0.3"/>
  <pageSetup paperSize="9" scale="54"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86"/>
  <sheetViews>
    <sheetView view="pageBreakPreview" topLeftCell="C124" zoomScale="60" zoomScaleNormal="80" workbookViewId="0">
      <selection activeCell="I195" sqref="I195"/>
    </sheetView>
  </sheetViews>
  <sheetFormatPr defaultRowHeight="12.75" x14ac:dyDescent="0.2"/>
  <cols>
    <col min="1" max="1" width="5.85546875" style="44" customWidth="1"/>
    <col min="2" max="2" width="15.5703125" style="44" customWidth="1"/>
    <col min="3" max="3" width="44.85546875" style="43" customWidth="1"/>
    <col min="4" max="12" width="19.140625" style="42" customWidth="1"/>
    <col min="13" max="13" width="9.140625" style="41"/>
    <col min="14" max="16" width="11.140625" style="41" bestFit="1" customWidth="1"/>
    <col min="17" max="16384" width="9.140625" style="41"/>
  </cols>
  <sheetData>
    <row r="1" spans="1:16" ht="30" customHeight="1" x14ac:dyDescent="0.2">
      <c r="A1" s="589" t="s">
        <v>402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1"/>
    </row>
    <row r="2" spans="1:16" ht="30" customHeight="1" x14ac:dyDescent="0.2">
      <c r="A2" s="592"/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4"/>
    </row>
    <row r="3" spans="1:16" ht="30" customHeight="1" x14ac:dyDescent="0.2">
      <c r="A3" s="592"/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4"/>
    </row>
    <row r="4" spans="1:16" ht="30" customHeight="1" x14ac:dyDescent="0.2">
      <c r="A4" s="595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7"/>
    </row>
    <row r="5" spans="1:16" ht="23.25" customHeight="1" x14ac:dyDescent="0.2">
      <c r="A5" s="598" t="s">
        <v>401</v>
      </c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</row>
    <row r="6" spans="1:16" ht="23.25" customHeight="1" thickBot="1" x14ac:dyDescent="0.25">
      <c r="A6" s="598" t="s">
        <v>432</v>
      </c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</row>
    <row r="7" spans="1:16" ht="18.75" customHeight="1" x14ac:dyDescent="0.2">
      <c r="A7" s="66" t="s">
        <v>400</v>
      </c>
      <c r="B7" s="65" t="s">
        <v>399</v>
      </c>
      <c r="C7" s="65" t="s">
        <v>398</v>
      </c>
      <c r="D7" s="599" t="s">
        <v>397</v>
      </c>
      <c r="E7" s="599"/>
      <c r="F7" s="600"/>
      <c r="G7" s="601" t="s">
        <v>396</v>
      </c>
      <c r="H7" s="602"/>
      <c r="I7" s="603"/>
      <c r="J7" s="604" t="s">
        <v>395</v>
      </c>
      <c r="K7" s="599"/>
      <c r="L7" s="605"/>
      <c r="N7" s="64">
        <v>2021</v>
      </c>
      <c r="O7" s="64">
        <v>2022</v>
      </c>
      <c r="P7" s="64">
        <v>2023</v>
      </c>
    </row>
    <row r="8" spans="1:16" ht="18.75" customHeight="1" x14ac:dyDescent="0.2">
      <c r="A8" s="606"/>
      <c r="B8" s="607"/>
      <c r="C8" s="607"/>
      <c r="D8" s="59" t="s">
        <v>394</v>
      </c>
      <c r="E8" s="59" t="s">
        <v>46</v>
      </c>
      <c r="F8" s="63" t="s">
        <v>8</v>
      </c>
      <c r="G8" s="62" t="s">
        <v>394</v>
      </c>
      <c r="H8" s="59" t="s">
        <v>46</v>
      </c>
      <c r="I8" s="61" t="s">
        <v>8</v>
      </c>
      <c r="J8" s="60" t="s">
        <v>394</v>
      </c>
      <c r="K8" s="59" t="s">
        <v>46</v>
      </c>
      <c r="L8" s="58" t="s">
        <v>8</v>
      </c>
      <c r="N8" s="42"/>
      <c r="O8" s="42"/>
      <c r="P8" s="42"/>
    </row>
    <row r="9" spans="1:16" ht="18" customHeight="1" x14ac:dyDescent="0.2">
      <c r="A9" s="53"/>
      <c r="B9" s="51">
        <v>111</v>
      </c>
      <c r="C9" s="51" t="s">
        <v>393</v>
      </c>
      <c r="D9" s="511">
        <f t="shared" ref="D9:L9" si="0">SUM(D10:D23)</f>
        <v>92000</v>
      </c>
      <c r="E9" s="511">
        <f t="shared" si="0"/>
        <v>0</v>
      </c>
      <c r="F9" s="515">
        <f t="shared" si="0"/>
        <v>92000</v>
      </c>
      <c r="G9" s="514">
        <f t="shared" si="0"/>
        <v>92500</v>
      </c>
      <c r="H9" s="511">
        <f t="shared" si="0"/>
        <v>0</v>
      </c>
      <c r="I9" s="513">
        <f t="shared" si="0"/>
        <v>92500</v>
      </c>
      <c r="J9" s="512">
        <f t="shared" si="0"/>
        <v>92500</v>
      </c>
      <c r="K9" s="511">
        <f t="shared" si="0"/>
        <v>0</v>
      </c>
      <c r="L9" s="510">
        <f t="shared" si="0"/>
        <v>92500</v>
      </c>
      <c r="N9" s="529">
        <v>95800</v>
      </c>
      <c r="O9" s="529">
        <v>95800</v>
      </c>
      <c r="P9" s="529">
        <v>95800</v>
      </c>
    </row>
    <row r="10" spans="1:16" x14ac:dyDescent="0.2">
      <c r="A10" s="49">
        <v>1</v>
      </c>
      <c r="B10" s="48" t="s">
        <v>392</v>
      </c>
      <c r="C10" s="47" t="s">
        <v>391</v>
      </c>
      <c r="D10" s="499">
        <v>82800</v>
      </c>
      <c r="E10" s="499"/>
      <c r="F10" s="503">
        <f t="shared" ref="F10:F23" si="1">D10+E10</f>
        <v>82800</v>
      </c>
      <c r="G10" s="508">
        <v>83250</v>
      </c>
      <c r="H10" s="499"/>
      <c r="I10" s="501">
        <f t="shared" ref="I10:I23" si="2">G10+H10</f>
        <v>83250</v>
      </c>
      <c r="J10" s="507">
        <v>83250</v>
      </c>
      <c r="K10" s="499"/>
      <c r="L10" s="498">
        <f t="shared" ref="L10:L23" si="3">J10+K10</f>
        <v>83250</v>
      </c>
      <c r="N10" s="527">
        <f>N9-N20-N21</f>
        <v>86220</v>
      </c>
      <c r="O10" s="527">
        <f>O9-O20-O21</f>
        <v>86220</v>
      </c>
      <c r="P10" s="527">
        <f>P9-P20-P21</f>
        <v>86220</v>
      </c>
    </row>
    <row r="11" spans="1:16" x14ac:dyDescent="0.2">
      <c r="A11" s="49">
        <v>2</v>
      </c>
      <c r="B11" s="48" t="s">
        <v>390</v>
      </c>
      <c r="C11" s="47" t="s">
        <v>389</v>
      </c>
      <c r="D11" s="499"/>
      <c r="E11" s="499"/>
      <c r="F11" s="503">
        <f t="shared" si="1"/>
        <v>0</v>
      </c>
      <c r="G11" s="508"/>
      <c r="H11" s="499"/>
      <c r="I11" s="501">
        <f t="shared" si="2"/>
        <v>0</v>
      </c>
      <c r="J11" s="507"/>
      <c r="K11" s="499"/>
      <c r="L11" s="498">
        <f t="shared" si="3"/>
        <v>0</v>
      </c>
      <c r="N11" s="42"/>
      <c r="O11" s="42"/>
      <c r="P11" s="42"/>
    </row>
    <row r="12" spans="1:16" ht="15" x14ac:dyDescent="0.2">
      <c r="A12" s="49">
        <v>3</v>
      </c>
      <c r="B12" s="48" t="s">
        <v>388</v>
      </c>
      <c r="C12" s="47" t="s">
        <v>387</v>
      </c>
      <c r="D12" s="499"/>
      <c r="E12" s="499"/>
      <c r="F12" s="503">
        <f t="shared" si="1"/>
        <v>0</v>
      </c>
      <c r="G12" s="508"/>
      <c r="H12" s="499"/>
      <c r="I12" s="501">
        <f t="shared" si="2"/>
        <v>0</v>
      </c>
      <c r="J12" s="507"/>
      <c r="K12" s="499"/>
      <c r="L12" s="498">
        <f t="shared" si="3"/>
        <v>0</v>
      </c>
      <c r="N12" s="528"/>
      <c r="O12" s="528"/>
      <c r="P12" s="528"/>
    </row>
    <row r="13" spans="1:16" ht="15" x14ac:dyDescent="0.2">
      <c r="A13" s="49">
        <v>4</v>
      </c>
      <c r="B13" s="48" t="s">
        <v>386</v>
      </c>
      <c r="C13" s="47" t="s">
        <v>385</v>
      </c>
      <c r="D13" s="499"/>
      <c r="E13" s="499"/>
      <c r="F13" s="503">
        <f t="shared" si="1"/>
        <v>0</v>
      </c>
      <c r="G13" s="508"/>
      <c r="H13" s="499"/>
      <c r="I13" s="501">
        <f t="shared" si="2"/>
        <v>0</v>
      </c>
      <c r="J13" s="507"/>
      <c r="K13" s="499"/>
      <c r="L13" s="498">
        <f t="shared" si="3"/>
        <v>0</v>
      </c>
      <c r="N13" s="528"/>
      <c r="O13" s="528"/>
      <c r="P13" s="528"/>
    </row>
    <row r="14" spans="1:16" ht="15" x14ac:dyDescent="0.2">
      <c r="A14" s="49">
        <v>5</v>
      </c>
      <c r="B14" s="48" t="s">
        <v>384</v>
      </c>
      <c r="C14" s="47" t="s">
        <v>383</v>
      </c>
      <c r="D14" s="499"/>
      <c r="E14" s="499"/>
      <c r="F14" s="503">
        <f t="shared" si="1"/>
        <v>0</v>
      </c>
      <c r="G14" s="508"/>
      <c r="H14" s="499"/>
      <c r="I14" s="501">
        <f t="shared" si="2"/>
        <v>0</v>
      </c>
      <c r="J14" s="507"/>
      <c r="K14" s="499"/>
      <c r="L14" s="498">
        <f t="shared" si="3"/>
        <v>0</v>
      </c>
      <c r="N14" s="528"/>
      <c r="O14" s="528"/>
      <c r="P14" s="528"/>
    </row>
    <row r="15" spans="1:16" ht="15" x14ac:dyDescent="0.2">
      <c r="A15" s="49">
        <v>6</v>
      </c>
      <c r="B15" s="48" t="s">
        <v>382</v>
      </c>
      <c r="C15" s="47" t="s">
        <v>381</v>
      </c>
      <c r="D15" s="499"/>
      <c r="E15" s="499"/>
      <c r="F15" s="503">
        <f t="shared" si="1"/>
        <v>0</v>
      </c>
      <c r="G15" s="508"/>
      <c r="H15" s="499"/>
      <c r="I15" s="501">
        <f t="shared" si="2"/>
        <v>0</v>
      </c>
      <c r="J15" s="507"/>
      <c r="K15" s="499"/>
      <c r="L15" s="498">
        <f t="shared" si="3"/>
        <v>0</v>
      </c>
      <c r="N15" s="528"/>
      <c r="O15" s="528"/>
      <c r="P15" s="528"/>
    </row>
    <row r="16" spans="1:16" ht="15" x14ac:dyDescent="0.2">
      <c r="A16" s="49">
        <v>7</v>
      </c>
      <c r="B16" s="48" t="s">
        <v>380</v>
      </c>
      <c r="C16" s="47" t="s">
        <v>379</v>
      </c>
      <c r="D16" s="499"/>
      <c r="E16" s="499"/>
      <c r="F16" s="503">
        <f t="shared" si="1"/>
        <v>0</v>
      </c>
      <c r="G16" s="508"/>
      <c r="H16" s="499"/>
      <c r="I16" s="501">
        <f t="shared" si="2"/>
        <v>0</v>
      </c>
      <c r="J16" s="507"/>
      <c r="K16" s="499"/>
      <c r="L16" s="498">
        <f t="shared" si="3"/>
        <v>0</v>
      </c>
      <c r="N16" s="528"/>
      <c r="O16" s="528"/>
      <c r="P16" s="528"/>
    </row>
    <row r="17" spans="1:16" ht="15" x14ac:dyDescent="0.2">
      <c r="A17" s="49">
        <v>8</v>
      </c>
      <c r="B17" s="48" t="s">
        <v>378</v>
      </c>
      <c r="C17" s="47" t="s">
        <v>377</v>
      </c>
      <c r="D17" s="499"/>
      <c r="E17" s="499"/>
      <c r="F17" s="503">
        <f t="shared" si="1"/>
        <v>0</v>
      </c>
      <c r="G17" s="508"/>
      <c r="H17" s="499"/>
      <c r="I17" s="501">
        <f t="shared" si="2"/>
        <v>0</v>
      </c>
      <c r="J17" s="507"/>
      <c r="K17" s="499"/>
      <c r="L17" s="498">
        <f t="shared" si="3"/>
        <v>0</v>
      </c>
      <c r="N17" s="528"/>
      <c r="O17" s="528"/>
      <c r="P17" s="528"/>
    </row>
    <row r="18" spans="1:16" ht="15" x14ac:dyDescent="0.2">
      <c r="A18" s="49">
        <v>9</v>
      </c>
      <c r="B18" s="48" t="s">
        <v>376</v>
      </c>
      <c r="C18" s="47" t="s">
        <v>375</v>
      </c>
      <c r="D18" s="499"/>
      <c r="E18" s="499"/>
      <c r="F18" s="503">
        <f t="shared" si="1"/>
        <v>0</v>
      </c>
      <c r="G18" s="508"/>
      <c r="H18" s="499"/>
      <c r="I18" s="501">
        <f t="shared" si="2"/>
        <v>0</v>
      </c>
      <c r="J18" s="507"/>
      <c r="K18" s="499"/>
      <c r="L18" s="498">
        <f t="shared" si="3"/>
        <v>0</v>
      </c>
      <c r="N18" s="528"/>
      <c r="O18" s="528"/>
      <c r="P18" s="528"/>
    </row>
    <row r="19" spans="1:16" x14ac:dyDescent="0.2">
      <c r="A19" s="49">
        <v>10</v>
      </c>
      <c r="B19" s="48" t="s">
        <v>374</v>
      </c>
      <c r="C19" s="47" t="s">
        <v>373</v>
      </c>
      <c r="D19" s="499"/>
      <c r="E19" s="499"/>
      <c r="F19" s="503">
        <f t="shared" si="1"/>
        <v>0</v>
      </c>
      <c r="G19" s="508"/>
      <c r="H19" s="499"/>
      <c r="I19" s="501">
        <f t="shared" si="2"/>
        <v>0</v>
      </c>
      <c r="J19" s="507"/>
      <c r="K19" s="499"/>
      <c r="L19" s="498">
        <f t="shared" si="3"/>
        <v>0</v>
      </c>
      <c r="N19" s="42"/>
      <c r="O19" s="42"/>
      <c r="P19" s="42"/>
    </row>
    <row r="20" spans="1:16" x14ac:dyDescent="0.2">
      <c r="A20" s="49">
        <v>11</v>
      </c>
      <c r="B20" s="48" t="s">
        <v>372</v>
      </c>
      <c r="C20" s="47" t="s">
        <v>371</v>
      </c>
      <c r="D20" s="499">
        <v>4600</v>
      </c>
      <c r="E20" s="499"/>
      <c r="F20" s="503">
        <f t="shared" si="1"/>
        <v>4600</v>
      </c>
      <c r="G20" s="508">
        <v>4625</v>
      </c>
      <c r="H20" s="499"/>
      <c r="I20" s="501">
        <f t="shared" si="2"/>
        <v>4625</v>
      </c>
      <c r="J20" s="507">
        <v>4625</v>
      </c>
      <c r="K20" s="499"/>
      <c r="L20" s="498">
        <f t="shared" si="3"/>
        <v>4625</v>
      </c>
      <c r="N20" s="527">
        <f>N9*5%</f>
        <v>4790</v>
      </c>
      <c r="O20" s="527">
        <f>O9*5%</f>
        <v>4790</v>
      </c>
      <c r="P20" s="527">
        <f>P9*5%</f>
        <v>4790</v>
      </c>
    </row>
    <row r="21" spans="1:16" x14ac:dyDescent="0.2">
      <c r="A21" s="49">
        <v>12</v>
      </c>
      <c r="B21" s="48" t="s">
        <v>370</v>
      </c>
      <c r="C21" s="47" t="s">
        <v>369</v>
      </c>
      <c r="D21" s="499">
        <f>D20</f>
        <v>4600</v>
      </c>
      <c r="E21" s="499"/>
      <c r="F21" s="503">
        <f t="shared" si="1"/>
        <v>4600</v>
      </c>
      <c r="G21" s="508">
        <f>G20</f>
        <v>4625</v>
      </c>
      <c r="H21" s="499"/>
      <c r="I21" s="501">
        <f t="shared" si="2"/>
        <v>4625</v>
      </c>
      <c r="J21" s="507">
        <f>J20</f>
        <v>4625</v>
      </c>
      <c r="K21" s="499"/>
      <c r="L21" s="498">
        <f t="shared" si="3"/>
        <v>4625</v>
      </c>
      <c r="N21" s="527">
        <f>N9*5%</f>
        <v>4790</v>
      </c>
      <c r="O21" s="527">
        <f>O9*5%</f>
        <v>4790</v>
      </c>
      <c r="P21" s="527">
        <f>P9*5%</f>
        <v>4790</v>
      </c>
    </row>
    <row r="22" spans="1:16" x14ac:dyDescent="0.2">
      <c r="A22" s="49">
        <v>13</v>
      </c>
      <c r="B22" s="48" t="s">
        <v>368</v>
      </c>
      <c r="C22" s="47" t="s">
        <v>367</v>
      </c>
      <c r="D22" s="499"/>
      <c r="E22" s="499"/>
      <c r="F22" s="503">
        <f t="shared" si="1"/>
        <v>0</v>
      </c>
      <c r="G22" s="508"/>
      <c r="H22" s="499"/>
      <c r="I22" s="501">
        <f t="shared" si="2"/>
        <v>0</v>
      </c>
      <c r="J22" s="507"/>
      <c r="K22" s="499"/>
      <c r="L22" s="498">
        <f t="shared" si="3"/>
        <v>0</v>
      </c>
    </row>
    <row r="23" spans="1:16" ht="12.75" customHeight="1" x14ac:dyDescent="0.2">
      <c r="A23" s="49">
        <v>14</v>
      </c>
      <c r="B23" s="48" t="s">
        <v>366</v>
      </c>
      <c r="C23" s="47" t="s">
        <v>365</v>
      </c>
      <c r="D23" s="499"/>
      <c r="E23" s="499"/>
      <c r="F23" s="503">
        <f t="shared" si="1"/>
        <v>0</v>
      </c>
      <c r="G23" s="508"/>
      <c r="H23" s="499"/>
      <c r="I23" s="501">
        <f t="shared" si="2"/>
        <v>0</v>
      </c>
      <c r="J23" s="507"/>
      <c r="K23" s="499"/>
      <c r="L23" s="498">
        <f t="shared" si="3"/>
        <v>0</v>
      </c>
    </row>
    <row r="24" spans="1:16" ht="18" customHeight="1" x14ac:dyDescent="0.2">
      <c r="A24" s="53"/>
      <c r="B24" s="52">
        <v>130</v>
      </c>
      <c r="C24" s="51" t="s">
        <v>4</v>
      </c>
      <c r="D24" s="511">
        <f t="shared" ref="D24:L24" si="4">SUM(D25:D111)</f>
        <v>3000</v>
      </c>
      <c r="E24" s="511">
        <f t="shared" si="4"/>
        <v>425000</v>
      </c>
      <c r="F24" s="515">
        <f t="shared" si="4"/>
        <v>428000</v>
      </c>
      <c r="G24" s="514">
        <f t="shared" si="4"/>
        <v>3000</v>
      </c>
      <c r="H24" s="511">
        <f t="shared" si="4"/>
        <v>350000</v>
      </c>
      <c r="I24" s="513">
        <f t="shared" si="4"/>
        <v>353000</v>
      </c>
      <c r="J24" s="512">
        <f t="shared" si="4"/>
        <v>3000</v>
      </c>
      <c r="K24" s="511">
        <f t="shared" si="4"/>
        <v>250000</v>
      </c>
      <c r="L24" s="510">
        <f t="shared" si="4"/>
        <v>253000</v>
      </c>
      <c r="N24" s="95"/>
      <c r="O24" s="95"/>
      <c r="P24" s="95"/>
    </row>
    <row r="25" spans="1:16" x14ac:dyDescent="0.2">
      <c r="A25" s="56">
        <v>15</v>
      </c>
      <c r="B25" s="55" t="s">
        <v>364</v>
      </c>
      <c r="C25" s="54" t="s">
        <v>363</v>
      </c>
      <c r="D25" s="517"/>
      <c r="E25" s="517"/>
      <c r="F25" s="521">
        <f t="shared" ref="F25:F56" si="5">D25+E25</f>
        <v>0</v>
      </c>
      <c r="G25" s="520"/>
      <c r="H25" s="517"/>
      <c r="I25" s="519">
        <f t="shared" ref="I25:I56" si="6">G25+H25</f>
        <v>0</v>
      </c>
      <c r="J25" s="518"/>
      <c r="K25" s="517"/>
      <c r="L25" s="516">
        <f t="shared" ref="L25:L56" si="7">J25+K25</f>
        <v>0</v>
      </c>
    </row>
    <row r="26" spans="1:16" x14ac:dyDescent="0.2">
      <c r="A26" s="49">
        <v>16</v>
      </c>
      <c r="B26" s="48" t="s">
        <v>362</v>
      </c>
      <c r="C26" s="47" t="s">
        <v>361</v>
      </c>
      <c r="D26" s="509"/>
      <c r="E26" s="499"/>
      <c r="F26" s="521">
        <f t="shared" si="5"/>
        <v>0</v>
      </c>
      <c r="G26" s="508"/>
      <c r="H26" s="499"/>
      <c r="I26" s="523">
        <f t="shared" si="6"/>
        <v>0</v>
      </c>
      <c r="J26" s="507"/>
      <c r="K26" s="499"/>
      <c r="L26" s="522">
        <f t="shared" si="7"/>
        <v>0</v>
      </c>
    </row>
    <row r="27" spans="1:16" x14ac:dyDescent="0.2">
      <c r="A27" s="49">
        <v>17</v>
      </c>
      <c r="B27" s="48" t="s">
        <v>360</v>
      </c>
      <c r="C27" s="47" t="s">
        <v>359</v>
      </c>
      <c r="D27" s="509"/>
      <c r="E27" s="499"/>
      <c r="F27" s="521">
        <f t="shared" si="5"/>
        <v>0</v>
      </c>
      <c r="G27" s="508"/>
      <c r="H27" s="499"/>
      <c r="I27" s="523">
        <f t="shared" si="6"/>
        <v>0</v>
      </c>
      <c r="J27" s="507"/>
      <c r="K27" s="499"/>
      <c r="L27" s="522">
        <f t="shared" si="7"/>
        <v>0</v>
      </c>
    </row>
    <row r="28" spans="1:16" x14ac:dyDescent="0.2">
      <c r="A28" s="49">
        <v>18</v>
      </c>
      <c r="B28" s="48" t="s">
        <v>358</v>
      </c>
      <c r="C28" s="47" t="s">
        <v>357</v>
      </c>
      <c r="D28" s="509"/>
      <c r="E28" s="499"/>
      <c r="F28" s="521">
        <f t="shared" si="5"/>
        <v>0</v>
      </c>
      <c r="G28" s="508"/>
      <c r="H28" s="499"/>
      <c r="I28" s="523">
        <f t="shared" si="6"/>
        <v>0</v>
      </c>
      <c r="J28" s="507"/>
      <c r="K28" s="499"/>
      <c r="L28" s="522">
        <f t="shared" si="7"/>
        <v>0</v>
      </c>
    </row>
    <row r="29" spans="1:16" x14ac:dyDescent="0.2">
      <c r="A29" s="49">
        <v>19</v>
      </c>
      <c r="B29" s="48" t="s">
        <v>356</v>
      </c>
      <c r="C29" s="47" t="s">
        <v>355</v>
      </c>
      <c r="D29" s="509">
        <v>1000</v>
      </c>
      <c r="E29" s="499"/>
      <c r="F29" s="521">
        <f t="shared" si="5"/>
        <v>1000</v>
      </c>
      <c r="G29" s="508">
        <v>1000</v>
      </c>
      <c r="H29" s="499"/>
      <c r="I29" s="523">
        <f t="shared" si="6"/>
        <v>1000</v>
      </c>
      <c r="J29" s="507">
        <v>1000</v>
      </c>
      <c r="K29" s="499"/>
      <c r="L29" s="522">
        <f t="shared" si="7"/>
        <v>1000</v>
      </c>
    </row>
    <row r="30" spans="1:16" x14ac:dyDescent="0.2">
      <c r="A30" s="49">
        <v>20</v>
      </c>
      <c r="B30" s="48" t="s">
        <v>354</v>
      </c>
      <c r="C30" s="47" t="s">
        <v>353</v>
      </c>
      <c r="D30" s="509">
        <v>1000</v>
      </c>
      <c r="E30" s="499"/>
      <c r="F30" s="521">
        <f t="shared" si="5"/>
        <v>1000</v>
      </c>
      <c r="G30" s="508">
        <v>1000</v>
      </c>
      <c r="H30" s="499"/>
      <c r="I30" s="523">
        <f t="shared" si="6"/>
        <v>1000</v>
      </c>
      <c r="J30" s="507">
        <v>1000</v>
      </c>
      <c r="K30" s="499"/>
      <c r="L30" s="522">
        <f t="shared" si="7"/>
        <v>1000</v>
      </c>
    </row>
    <row r="31" spans="1:16" x14ac:dyDescent="0.2">
      <c r="A31" s="49">
        <v>21</v>
      </c>
      <c r="B31" s="48" t="s">
        <v>352</v>
      </c>
      <c r="C31" s="47" t="s">
        <v>351</v>
      </c>
      <c r="D31" s="509"/>
      <c r="E31" s="499"/>
      <c r="F31" s="521">
        <f t="shared" si="5"/>
        <v>0</v>
      </c>
      <c r="G31" s="508"/>
      <c r="H31" s="499"/>
      <c r="I31" s="523">
        <f t="shared" si="6"/>
        <v>0</v>
      </c>
      <c r="J31" s="507"/>
      <c r="K31" s="499"/>
      <c r="L31" s="522">
        <f t="shared" si="7"/>
        <v>0</v>
      </c>
    </row>
    <row r="32" spans="1:16" x14ac:dyDescent="0.2">
      <c r="A32" s="49">
        <v>22</v>
      </c>
      <c r="B32" s="48" t="s">
        <v>350</v>
      </c>
      <c r="C32" s="47" t="s">
        <v>349</v>
      </c>
      <c r="D32" s="509"/>
      <c r="E32" s="499"/>
      <c r="F32" s="521">
        <f t="shared" si="5"/>
        <v>0</v>
      </c>
      <c r="G32" s="508"/>
      <c r="H32" s="499"/>
      <c r="I32" s="523">
        <f t="shared" si="6"/>
        <v>0</v>
      </c>
      <c r="J32" s="507"/>
      <c r="K32" s="499"/>
      <c r="L32" s="522">
        <f t="shared" si="7"/>
        <v>0</v>
      </c>
    </row>
    <row r="33" spans="1:12" x14ac:dyDescent="0.2">
      <c r="A33" s="49">
        <v>23</v>
      </c>
      <c r="B33" s="57" t="s">
        <v>348</v>
      </c>
      <c r="C33" s="50" t="s">
        <v>347</v>
      </c>
      <c r="D33" s="509"/>
      <c r="E33" s="499"/>
      <c r="F33" s="521">
        <f t="shared" si="5"/>
        <v>0</v>
      </c>
      <c r="G33" s="508"/>
      <c r="H33" s="499"/>
      <c r="I33" s="523">
        <f t="shared" si="6"/>
        <v>0</v>
      </c>
      <c r="J33" s="507"/>
      <c r="K33" s="499"/>
      <c r="L33" s="522">
        <f t="shared" si="7"/>
        <v>0</v>
      </c>
    </row>
    <row r="34" spans="1:12" x14ac:dyDescent="0.2">
      <c r="A34" s="56">
        <v>24</v>
      </c>
      <c r="B34" s="55" t="s">
        <v>346</v>
      </c>
      <c r="C34" s="54" t="s">
        <v>345</v>
      </c>
      <c r="D34" s="517"/>
      <c r="E34" s="517"/>
      <c r="F34" s="521">
        <f t="shared" si="5"/>
        <v>0</v>
      </c>
      <c r="G34" s="520"/>
      <c r="H34" s="517"/>
      <c r="I34" s="519">
        <f t="shared" si="6"/>
        <v>0</v>
      </c>
      <c r="J34" s="518"/>
      <c r="K34" s="517"/>
      <c r="L34" s="516">
        <f t="shared" si="7"/>
        <v>0</v>
      </c>
    </row>
    <row r="35" spans="1:12" x14ac:dyDescent="0.2">
      <c r="A35" s="49">
        <v>25</v>
      </c>
      <c r="B35" s="48" t="s">
        <v>344</v>
      </c>
      <c r="C35" s="47" t="s">
        <v>343</v>
      </c>
      <c r="D35" s="509"/>
      <c r="E35" s="499"/>
      <c r="F35" s="521">
        <f t="shared" si="5"/>
        <v>0</v>
      </c>
      <c r="G35" s="508"/>
      <c r="H35" s="499"/>
      <c r="I35" s="523">
        <f t="shared" si="6"/>
        <v>0</v>
      </c>
      <c r="J35" s="507"/>
      <c r="K35" s="499"/>
      <c r="L35" s="522">
        <f t="shared" si="7"/>
        <v>0</v>
      </c>
    </row>
    <row r="36" spans="1:12" x14ac:dyDescent="0.2">
      <c r="A36" s="49">
        <v>26</v>
      </c>
      <c r="B36" s="48" t="s">
        <v>342</v>
      </c>
      <c r="C36" s="47" t="s">
        <v>341</v>
      </c>
      <c r="D36" s="509"/>
      <c r="E36" s="499"/>
      <c r="F36" s="521">
        <f t="shared" si="5"/>
        <v>0</v>
      </c>
      <c r="G36" s="508"/>
      <c r="H36" s="499"/>
      <c r="I36" s="523">
        <f t="shared" si="6"/>
        <v>0</v>
      </c>
      <c r="J36" s="507"/>
      <c r="K36" s="499"/>
      <c r="L36" s="522">
        <f t="shared" si="7"/>
        <v>0</v>
      </c>
    </row>
    <row r="37" spans="1:12" x14ac:dyDescent="0.2">
      <c r="A37" s="49">
        <v>27</v>
      </c>
      <c r="B37" s="48" t="s">
        <v>340</v>
      </c>
      <c r="C37" s="47" t="s">
        <v>339</v>
      </c>
      <c r="D37" s="509"/>
      <c r="E37" s="499"/>
      <c r="F37" s="521">
        <f t="shared" si="5"/>
        <v>0</v>
      </c>
      <c r="G37" s="508"/>
      <c r="H37" s="499"/>
      <c r="I37" s="523">
        <f t="shared" si="6"/>
        <v>0</v>
      </c>
      <c r="J37" s="507"/>
      <c r="K37" s="499"/>
      <c r="L37" s="522">
        <f t="shared" si="7"/>
        <v>0</v>
      </c>
    </row>
    <row r="38" spans="1:12" x14ac:dyDescent="0.2">
      <c r="A38" s="56">
        <v>28</v>
      </c>
      <c r="B38" s="55" t="s">
        <v>338</v>
      </c>
      <c r="C38" s="54" t="s">
        <v>337</v>
      </c>
      <c r="D38" s="517"/>
      <c r="E38" s="517"/>
      <c r="F38" s="521">
        <f t="shared" si="5"/>
        <v>0</v>
      </c>
      <c r="G38" s="520"/>
      <c r="H38" s="517"/>
      <c r="I38" s="519">
        <f t="shared" si="6"/>
        <v>0</v>
      </c>
      <c r="J38" s="518"/>
      <c r="K38" s="517"/>
      <c r="L38" s="516">
        <f t="shared" si="7"/>
        <v>0</v>
      </c>
    </row>
    <row r="39" spans="1:12" x14ac:dyDescent="0.2">
      <c r="A39" s="49">
        <v>29</v>
      </c>
      <c r="B39" s="48" t="s">
        <v>336</v>
      </c>
      <c r="C39" s="47" t="s">
        <v>335</v>
      </c>
      <c r="D39" s="509"/>
      <c r="E39" s="499"/>
      <c r="F39" s="521">
        <f t="shared" si="5"/>
        <v>0</v>
      </c>
      <c r="G39" s="508"/>
      <c r="H39" s="499"/>
      <c r="I39" s="523">
        <f t="shared" si="6"/>
        <v>0</v>
      </c>
      <c r="J39" s="507"/>
      <c r="K39" s="499"/>
      <c r="L39" s="522">
        <f t="shared" si="7"/>
        <v>0</v>
      </c>
    </row>
    <row r="40" spans="1:12" x14ac:dyDescent="0.2">
      <c r="A40" s="49">
        <v>30</v>
      </c>
      <c r="B40" s="48" t="s">
        <v>334</v>
      </c>
      <c r="C40" s="47" t="s">
        <v>333</v>
      </c>
      <c r="D40" s="509"/>
      <c r="E40" s="499"/>
      <c r="F40" s="521">
        <f t="shared" si="5"/>
        <v>0</v>
      </c>
      <c r="G40" s="508"/>
      <c r="H40" s="499"/>
      <c r="I40" s="523">
        <f t="shared" si="6"/>
        <v>0</v>
      </c>
      <c r="J40" s="507"/>
      <c r="K40" s="499"/>
      <c r="L40" s="522">
        <f t="shared" si="7"/>
        <v>0</v>
      </c>
    </row>
    <row r="41" spans="1:12" x14ac:dyDescent="0.2">
      <c r="A41" s="49">
        <v>31</v>
      </c>
      <c r="B41" s="48" t="s">
        <v>332</v>
      </c>
      <c r="C41" s="47" t="s">
        <v>331</v>
      </c>
      <c r="D41" s="509"/>
      <c r="E41" s="499"/>
      <c r="F41" s="521">
        <f t="shared" si="5"/>
        <v>0</v>
      </c>
      <c r="G41" s="508"/>
      <c r="H41" s="499"/>
      <c r="I41" s="523">
        <f t="shared" si="6"/>
        <v>0</v>
      </c>
      <c r="J41" s="507"/>
      <c r="K41" s="499"/>
      <c r="L41" s="522">
        <f t="shared" si="7"/>
        <v>0</v>
      </c>
    </row>
    <row r="42" spans="1:12" x14ac:dyDescent="0.2">
      <c r="A42" s="49">
        <v>32</v>
      </c>
      <c r="B42" s="48" t="s">
        <v>330</v>
      </c>
      <c r="C42" s="47" t="s">
        <v>329</v>
      </c>
      <c r="D42" s="509"/>
      <c r="E42" s="499"/>
      <c r="F42" s="521">
        <f t="shared" si="5"/>
        <v>0</v>
      </c>
      <c r="G42" s="508"/>
      <c r="H42" s="499"/>
      <c r="I42" s="523">
        <f t="shared" si="6"/>
        <v>0</v>
      </c>
      <c r="J42" s="507"/>
      <c r="K42" s="499"/>
      <c r="L42" s="522">
        <f t="shared" si="7"/>
        <v>0</v>
      </c>
    </row>
    <row r="43" spans="1:12" x14ac:dyDescent="0.2">
      <c r="A43" s="49">
        <v>33</v>
      </c>
      <c r="B43" s="48" t="s">
        <v>328</v>
      </c>
      <c r="C43" s="47" t="s">
        <v>327</v>
      </c>
      <c r="D43" s="526"/>
      <c r="E43" s="526"/>
      <c r="F43" s="521">
        <f t="shared" si="5"/>
        <v>0</v>
      </c>
      <c r="G43" s="525"/>
      <c r="H43" s="499"/>
      <c r="I43" s="523">
        <f t="shared" si="6"/>
        <v>0</v>
      </c>
      <c r="J43" s="524"/>
      <c r="K43" s="499"/>
      <c r="L43" s="522">
        <f t="shared" si="7"/>
        <v>0</v>
      </c>
    </row>
    <row r="44" spans="1:12" x14ac:dyDescent="0.2">
      <c r="A44" s="49">
        <v>34</v>
      </c>
      <c r="B44" s="48" t="s">
        <v>326</v>
      </c>
      <c r="C44" s="47" t="s">
        <v>325</v>
      </c>
      <c r="D44" s="509"/>
      <c r="E44" s="499"/>
      <c r="F44" s="521">
        <f t="shared" si="5"/>
        <v>0</v>
      </c>
      <c r="G44" s="508"/>
      <c r="H44" s="499"/>
      <c r="I44" s="523">
        <f t="shared" si="6"/>
        <v>0</v>
      </c>
      <c r="J44" s="507"/>
      <c r="K44" s="499"/>
      <c r="L44" s="522">
        <f t="shared" si="7"/>
        <v>0</v>
      </c>
    </row>
    <row r="45" spans="1:12" x14ac:dyDescent="0.2">
      <c r="A45" s="49">
        <v>35</v>
      </c>
      <c r="B45" s="48" t="s">
        <v>324</v>
      </c>
      <c r="C45" s="47" t="s">
        <v>323</v>
      </c>
      <c r="D45" s="509"/>
      <c r="E45" s="499"/>
      <c r="F45" s="521">
        <f t="shared" si="5"/>
        <v>0</v>
      </c>
      <c r="G45" s="508"/>
      <c r="H45" s="499"/>
      <c r="I45" s="523">
        <f t="shared" si="6"/>
        <v>0</v>
      </c>
      <c r="J45" s="507"/>
      <c r="K45" s="499"/>
      <c r="L45" s="522">
        <f t="shared" si="7"/>
        <v>0</v>
      </c>
    </row>
    <row r="46" spans="1:12" x14ac:dyDescent="0.2">
      <c r="A46" s="49">
        <v>36</v>
      </c>
      <c r="B46" s="48" t="s">
        <v>322</v>
      </c>
      <c r="C46" s="50" t="s">
        <v>321</v>
      </c>
      <c r="D46" s="509"/>
      <c r="E46" s="499"/>
      <c r="F46" s="521">
        <f t="shared" si="5"/>
        <v>0</v>
      </c>
      <c r="G46" s="508"/>
      <c r="H46" s="499"/>
      <c r="I46" s="523">
        <f t="shared" si="6"/>
        <v>0</v>
      </c>
      <c r="J46" s="507"/>
      <c r="K46" s="499"/>
      <c r="L46" s="522">
        <f t="shared" si="7"/>
        <v>0</v>
      </c>
    </row>
    <row r="47" spans="1:12" x14ac:dyDescent="0.2">
      <c r="A47" s="56">
        <v>37</v>
      </c>
      <c r="B47" s="55" t="s">
        <v>320</v>
      </c>
      <c r="C47" s="54" t="s">
        <v>319</v>
      </c>
      <c r="D47" s="517"/>
      <c r="E47" s="517"/>
      <c r="F47" s="521">
        <f t="shared" si="5"/>
        <v>0</v>
      </c>
      <c r="G47" s="520"/>
      <c r="H47" s="517"/>
      <c r="I47" s="519">
        <f t="shared" si="6"/>
        <v>0</v>
      </c>
      <c r="J47" s="518"/>
      <c r="K47" s="517"/>
      <c r="L47" s="516">
        <f t="shared" si="7"/>
        <v>0</v>
      </c>
    </row>
    <row r="48" spans="1:12" x14ac:dyDescent="0.2">
      <c r="A48" s="49">
        <v>38</v>
      </c>
      <c r="B48" s="48" t="s">
        <v>318</v>
      </c>
      <c r="C48" s="47" t="s">
        <v>317</v>
      </c>
      <c r="D48" s="509"/>
      <c r="E48" s="499"/>
      <c r="F48" s="521">
        <f t="shared" si="5"/>
        <v>0</v>
      </c>
      <c r="G48" s="508"/>
      <c r="H48" s="499"/>
      <c r="I48" s="523">
        <f t="shared" si="6"/>
        <v>0</v>
      </c>
      <c r="J48" s="507"/>
      <c r="K48" s="499"/>
      <c r="L48" s="522">
        <f t="shared" si="7"/>
        <v>0</v>
      </c>
    </row>
    <row r="49" spans="1:12" x14ac:dyDescent="0.2">
      <c r="A49" s="49">
        <v>39</v>
      </c>
      <c r="B49" s="48" t="s">
        <v>316</v>
      </c>
      <c r="C49" s="47" t="s">
        <v>315</v>
      </c>
      <c r="D49" s="509">
        <v>0</v>
      </c>
      <c r="E49" s="499">
        <v>1200</v>
      </c>
      <c r="F49" s="521">
        <f t="shared" si="5"/>
        <v>1200</v>
      </c>
      <c r="G49" s="508">
        <v>200</v>
      </c>
      <c r="H49" s="499">
        <v>1000</v>
      </c>
      <c r="I49" s="523">
        <f t="shared" si="6"/>
        <v>1200</v>
      </c>
      <c r="J49" s="507">
        <v>200</v>
      </c>
      <c r="K49" s="499">
        <v>1000</v>
      </c>
      <c r="L49" s="522">
        <f t="shared" si="7"/>
        <v>1200</v>
      </c>
    </row>
    <row r="50" spans="1:12" x14ac:dyDescent="0.2">
      <c r="A50" s="49">
        <v>40</v>
      </c>
      <c r="B50" s="48" t="s">
        <v>314</v>
      </c>
      <c r="C50" s="47" t="s">
        <v>313</v>
      </c>
      <c r="D50" s="509"/>
      <c r="E50" s="499"/>
      <c r="F50" s="521">
        <f t="shared" si="5"/>
        <v>0</v>
      </c>
      <c r="G50" s="508"/>
      <c r="H50" s="499"/>
      <c r="I50" s="523">
        <f t="shared" si="6"/>
        <v>0</v>
      </c>
      <c r="J50" s="507"/>
      <c r="K50" s="499"/>
      <c r="L50" s="522">
        <f t="shared" si="7"/>
        <v>0</v>
      </c>
    </row>
    <row r="51" spans="1:12" x14ac:dyDescent="0.2">
      <c r="A51" s="49">
        <v>41</v>
      </c>
      <c r="B51" s="48" t="s">
        <v>312</v>
      </c>
      <c r="C51" s="47" t="s">
        <v>311</v>
      </c>
      <c r="D51" s="509"/>
      <c r="E51" s="499"/>
      <c r="F51" s="521">
        <f t="shared" si="5"/>
        <v>0</v>
      </c>
      <c r="G51" s="508"/>
      <c r="H51" s="499"/>
      <c r="I51" s="523">
        <f t="shared" si="6"/>
        <v>0</v>
      </c>
      <c r="J51" s="507"/>
      <c r="K51" s="499"/>
      <c r="L51" s="522">
        <f t="shared" si="7"/>
        <v>0</v>
      </c>
    </row>
    <row r="52" spans="1:12" x14ac:dyDescent="0.2">
      <c r="A52" s="49">
        <v>42</v>
      </c>
      <c r="B52" s="48" t="s">
        <v>310</v>
      </c>
      <c r="C52" s="47" t="s">
        <v>309</v>
      </c>
      <c r="D52" s="509"/>
      <c r="E52" s="499"/>
      <c r="F52" s="521">
        <f t="shared" si="5"/>
        <v>0</v>
      </c>
      <c r="G52" s="508"/>
      <c r="H52" s="499"/>
      <c r="I52" s="523">
        <f t="shared" si="6"/>
        <v>0</v>
      </c>
      <c r="J52" s="507"/>
      <c r="K52" s="499"/>
      <c r="L52" s="522">
        <f t="shared" si="7"/>
        <v>0</v>
      </c>
    </row>
    <row r="53" spans="1:12" x14ac:dyDescent="0.2">
      <c r="A53" s="49">
        <v>43</v>
      </c>
      <c r="B53" s="48" t="s">
        <v>308</v>
      </c>
      <c r="C53" s="47" t="s">
        <v>307</v>
      </c>
      <c r="D53" s="509"/>
      <c r="E53" s="499"/>
      <c r="F53" s="521">
        <f t="shared" si="5"/>
        <v>0</v>
      </c>
      <c r="G53" s="508"/>
      <c r="H53" s="499"/>
      <c r="I53" s="523">
        <f t="shared" si="6"/>
        <v>0</v>
      </c>
      <c r="J53" s="507"/>
      <c r="K53" s="499"/>
      <c r="L53" s="522">
        <f t="shared" si="7"/>
        <v>0</v>
      </c>
    </row>
    <row r="54" spans="1:12" x14ac:dyDescent="0.2">
      <c r="A54" s="49">
        <v>44</v>
      </c>
      <c r="B54" s="48" t="s">
        <v>306</v>
      </c>
      <c r="C54" s="47" t="s">
        <v>305</v>
      </c>
      <c r="D54" s="509"/>
      <c r="E54" s="499"/>
      <c r="F54" s="521">
        <f t="shared" si="5"/>
        <v>0</v>
      </c>
      <c r="G54" s="508"/>
      <c r="H54" s="499"/>
      <c r="I54" s="523">
        <f t="shared" si="6"/>
        <v>0</v>
      </c>
      <c r="J54" s="507"/>
      <c r="K54" s="499"/>
      <c r="L54" s="522">
        <f t="shared" si="7"/>
        <v>0</v>
      </c>
    </row>
    <row r="55" spans="1:12" x14ac:dyDescent="0.2">
      <c r="A55" s="49">
        <v>45</v>
      </c>
      <c r="B55" s="48" t="s">
        <v>304</v>
      </c>
      <c r="C55" s="47" t="s">
        <v>303</v>
      </c>
      <c r="D55" s="509">
        <v>200</v>
      </c>
      <c r="E55" s="499">
        <v>300</v>
      </c>
      <c r="F55" s="521">
        <f t="shared" si="5"/>
        <v>500</v>
      </c>
      <c r="G55" s="508"/>
      <c r="H55" s="499">
        <v>500</v>
      </c>
      <c r="I55" s="523">
        <f t="shared" si="6"/>
        <v>500</v>
      </c>
      <c r="J55" s="507"/>
      <c r="K55" s="499">
        <v>500</v>
      </c>
      <c r="L55" s="522">
        <f t="shared" si="7"/>
        <v>500</v>
      </c>
    </row>
    <row r="56" spans="1:12" x14ac:dyDescent="0.2">
      <c r="A56" s="56">
        <v>46</v>
      </c>
      <c r="B56" s="55" t="s">
        <v>302</v>
      </c>
      <c r="C56" s="54" t="s">
        <v>301</v>
      </c>
      <c r="D56" s="517">
        <v>0</v>
      </c>
      <c r="E56" s="517">
        <v>2000</v>
      </c>
      <c r="F56" s="521">
        <f t="shared" si="5"/>
        <v>2000</v>
      </c>
      <c r="G56" s="520"/>
      <c r="H56" s="517">
        <v>2000</v>
      </c>
      <c r="I56" s="519">
        <f t="shared" si="6"/>
        <v>2000</v>
      </c>
      <c r="J56" s="518"/>
      <c r="K56" s="517">
        <v>2000</v>
      </c>
      <c r="L56" s="516">
        <f t="shared" si="7"/>
        <v>2000</v>
      </c>
    </row>
    <row r="57" spans="1:12" x14ac:dyDescent="0.2">
      <c r="A57" s="49">
        <v>47</v>
      </c>
      <c r="B57" s="48" t="s">
        <v>300</v>
      </c>
      <c r="C57" s="47" t="s">
        <v>299</v>
      </c>
      <c r="D57" s="509"/>
      <c r="E57" s="499"/>
      <c r="F57" s="521">
        <f t="shared" ref="F57:F88" si="8">D57+E57</f>
        <v>0</v>
      </c>
      <c r="G57" s="508"/>
      <c r="H57" s="499"/>
      <c r="I57" s="523">
        <f t="shared" ref="I57:I88" si="9">G57+H57</f>
        <v>0</v>
      </c>
      <c r="J57" s="507"/>
      <c r="K57" s="499"/>
      <c r="L57" s="522">
        <f t="shared" ref="L57:L88" si="10">J57+K57</f>
        <v>0</v>
      </c>
    </row>
    <row r="58" spans="1:12" x14ac:dyDescent="0.2">
      <c r="A58" s="49">
        <v>48</v>
      </c>
      <c r="B58" s="48" t="s">
        <v>298</v>
      </c>
      <c r="C58" s="47" t="s">
        <v>297</v>
      </c>
      <c r="D58" s="509"/>
      <c r="E58" s="499"/>
      <c r="F58" s="521">
        <f t="shared" si="8"/>
        <v>0</v>
      </c>
      <c r="G58" s="508"/>
      <c r="H58" s="499"/>
      <c r="I58" s="523">
        <f t="shared" si="9"/>
        <v>0</v>
      </c>
      <c r="J58" s="507"/>
      <c r="K58" s="499"/>
      <c r="L58" s="522">
        <f t="shared" si="10"/>
        <v>0</v>
      </c>
    </row>
    <row r="59" spans="1:12" x14ac:dyDescent="0.2">
      <c r="A59" s="49">
        <v>49</v>
      </c>
      <c r="B59" s="48" t="s">
        <v>296</v>
      </c>
      <c r="C59" s="47" t="s">
        <v>295</v>
      </c>
      <c r="D59" s="509"/>
      <c r="E59" s="499"/>
      <c r="F59" s="521">
        <f t="shared" si="8"/>
        <v>0</v>
      </c>
      <c r="G59" s="508"/>
      <c r="H59" s="499"/>
      <c r="I59" s="523">
        <f t="shared" si="9"/>
        <v>0</v>
      </c>
      <c r="J59" s="507"/>
      <c r="K59" s="499"/>
      <c r="L59" s="522">
        <f t="shared" si="10"/>
        <v>0</v>
      </c>
    </row>
    <row r="60" spans="1:12" x14ac:dyDescent="0.2">
      <c r="A60" s="49">
        <v>50</v>
      </c>
      <c r="B60" s="48" t="s">
        <v>294</v>
      </c>
      <c r="C60" s="47" t="s">
        <v>293</v>
      </c>
      <c r="D60" s="509"/>
      <c r="E60" s="499"/>
      <c r="F60" s="521">
        <f t="shared" si="8"/>
        <v>0</v>
      </c>
      <c r="G60" s="508"/>
      <c r="H60" s="499"/>
      <c r="I60" s="523">
        <f t="shared" si="9"/>
        <v>0</v>
      </c>
      <c r="J60" s="507"/>
      <c r="K60" s="499"/>
      <c r="L60" s="522">
        <f t="shared" si="10"/>
        <v>0</v>
      </c>
    </row>
    <row r="61" spans="1:12" x14ac:dyDescent="0.2">
      <c r="A61" s="49">
        <v>51</v>
      </c>
      <c r="B61" s="48" t="s">
        <v>292</v>
      </c>
      <c r="C61" s="47" t="s">
        <v>291</v>
      </c>
      <c r="D61" s="509"/>
      <c r="E61" s="499"/>
      <c r="F61" s="521">
        <f t="shared" si="8"/>
        <v>0</v>
      </c>
      <c r="G61" s="508"/>
      <c r="H61" s="499"/>
      <c r="I61" s="523">
        <f t="shared" si="9"/>
        <v>0</v>
      </c>
      <c r="J61" s="507"/>
      <c r="K61" s="499"/>
      <c r="L61" s="522">
        <f t="shared" si="10"/>
        <v>0</v>
      </c>
    </row>
    <row r="62" spans="1:12" x14ac:dyDescent="0.2">
      <c r="A62" s="49">
        <v>52</v>
      </c>
      <c r="B62" s="48" t="s">
        <v>290</v>
      </c>
      <c r="C62" s="47" t="s">
        <v>289</v>
      </c>
      <c r="D62" s="509"/>
      <c r="E62" s="499"/>
      <c r="F62" s="521">
        <f t="shared" si="8"/>
        <v>0</v>
      </c>
      <c r="G62" s="508"/>
      <c r="H62" s="499"/>
      <c r="I62" s="523">
        <f t="shared" si="9"/>
        <v>0</v>
      </c>
      <c r="J62" s="507"/>
      <c r="K62" s="499"/>
      <c r="L62" s="522">
        <f t="shared" si="10"/>
        <v>0</v>
      </c>
    </row>
    <row r="63" spans="1:12" x14ac:dyDescent="0.2">
      <c r="A63" s="49">
        <v>53</v>
      </c>
      <c r="B63" s="48" t="s">
        <v>288</v>
      </c>
      <c r="C63" s="47" t="s">
        <v>287</v>
      </c>
      <c r="D63" s="509"/>
      <c r="E63" s="499"/>
      <c r="F63" s="521">
        <f t="shared" si="8"/>
        <v>0</v>
      </c>
      <c r="G63" s="508"/>
      <c r="H63" s="499"/>
      <c r="I63" s="523">
        <f t="shared" si="9"/>
        <v>0</v>
      </c>
      <c r="J63" s="507"/>
      <c r="K63" s="499"/>
      <c r="L63" s="522">
        <f t="shared" si="10"/>
        <v>0</v>
      </c>
    </row>
    <row r="64" spans="1:12" x14ac:dyDescent="0.2">
      <c r="A64" s="49">
        <v>54</v>
      </c>
      <c r="B64" s="48" t="s">
        <v>286</v>
      </c>
      <c r="C64" s="47" t="s">
        <v>285</v>
      </c>
      <c r="D64" s="509"/>
      <c r="E64" s="499"/>
      <c r="F64" s="521">
        <f t="shared" si="8"/>
        <v>0</v>
      </c>
      <c r="G64" s="508"/>
      <c r="H64" s="499"/>
      <c r="I64" s="523">
        <f t="shared" si="9"/>
        <v>0</v>
      </c>
      <c r="J64" s="507"/>
      <c r="K64" s="499"/>
      <c r="L64" s="522">
        <f t="shared" si="10"/>
        <v>0</v>
      </c>
    </row>
    <row r="65" spans="1:12" x14ac:dyDescent="0.2">
      <c r="A65" s="49">
        <v>55</v>
      </c>
      <c r="B65" s="48" t="s">
        <v>284</v>
      </c>
      <c r="C65" s="47" t="s">
        <v>283</v>
      </c>
      <c r="D65" s="509"/>
      <c r="E65" s="499"/>
      <c r="F65" s="521">
        <f t="shared" si="8"/>
        <v>0</v>
      </c>
      <c r="G65" s="508"/>
      <c r="H65" s="499"/>
      <c r="I65" s="523">
        <f t="shared" si="9"/>
        <v>0</v>
      </c>
      <c r="J65" s="507"/>
      <c r="K65" s="499"/>
      <c r="L65" s="522">
        <f t="shared" si="10"/>
        <v>0</v>
      </c>
    </row>
    <row r="66" spans="1:12" x14ac:dyDescent="0.2">
      <c r="A66" s="49">
        <v>56</v>
      </c>
      <c r="B66" s="48" t="s">
        <v>282</v>
      </c>
      <c r="C66" s="47" t="s">
        <v>281</v>
      </c>
      <c r="D66" s="509"/>
      <c r="E66" s="499"/>
      <c r="F66" s="521">
        <f t="shared" si="8"/>
        <v>0</v>
      </c>
      <c r="G66" s="508"/>
      <c r="H66" s="499"/>
      <c r="I66" s="523">
        <f t="shared" si="9"/>
        <v>0</v>
      </c>
      <c r="J66" s="507"/>
      <c r="K66" s="499"/>
      <c r="L66" s="522">
        <f t="shared" si="10"/>
        <v>0</v>
      </c>
    </row>
    <row r="67" spans="1:12" x14ac:dyDescent="0.2">
      <c r="A67" s="49">
        <v>57</v>
      </c>
      <c r="B67" s="48" t="s">
        <v>280</v>
      </c>
      <c r="C67" s="47" t="s">
        <v>279</v>
      </c>
      <c r="D67" s="509"/>
      <c r="E67" s="499"/>
      <c r="F67" s="521">
        <f t="shared" si="8"/>
        <v>0</v>
      </c>
      <c r="G67" s="508"/>
      <c r="H67" s="499"/>
      <c r="I67" s="523">
        <f t="shared" si="9"/>
        <v>0</v>
      </c>
      <c r="J67" s="507"/>
      <c r="K67" s="499"/>
      <c r="L67" s="522">
        <f t="shared" si="10"/>
        <v>0</v>
      </c>
    </row>
    <row r="68" spans="1:12" x14ac:dyDescent="0.2">
      <c r="A68" s="49">
        <v>58</v>
      </c>
      <c r="B68" s="48" t="s">
        <v>278</v>
      </c>
      <c r="C68" s="47" t="s">
        <v>277</v>
      </c>
      <c r="D68" s="509"/>
      <c r="E68" s="499"/>
      <c r="F68" s="521">
        <f t="shared" si="8"/>
        <v>0</v>
      </c>
      <c r="G68" s="508"/>
      <c r="H68" s="499"/>
      <c r="I68" s="523">
        <f t="shared" si="9"/>
        <v>0</v>
      </c>
      <c r="J68" s="507"/>
      <c r="K68" s="499"/>
      <c r="L68" s="522">
        <f t="shared" si="10"/>
        <v>0</v>
      </c>
    </row>
    <row r="69" spans="1:12" x14ac:dyDescent="0.2">
      <c r="A69" s="56">
        <v>59</v>
      </c>
      <c r="B69" s="55" t="s">
        <v>276</v>
      </c>
      <c r="C69" s="54" t="s">
        <v>275</v>
      </c>
      <c r="D69" s="517"/>
      <c r="E69" s="517"/>
      <c r="F69" s="521">
        <f t="shared" si="8"/>
        <v>0</v>
      </c>
      <c r="G69" s="520"/>
      <c r="H69" s="517"/>
      <c r="I69" s="519">
        <f t="shared" si="9"/>
        <v>0</v>
      </c>
      <c r="J69" s="518"/>
      <c r="K69" s="517"/>
      <c r="L69" s="516">
        <f t="shared" si="10"/>
        <v>0</v>
      </c>
    </row>
    <row r="70" spans="1:12" x14ac:dyDescent="0.2">
      <c r="A70" s="49">
        <v>60</v>
      </c>
      <c r="B70" s="48" t="s">
        <v>274</v>
      </c>
      <c r="C70" s="47" t="s">
        <v>273</v>
      </c>
      <c r="D70" s="509"/>
      <c r="E70" s="499"/>
      <c r="F70" s="521">
        <f t="shared" si="8"/>
        <v>0</v>
      </c>
      <c r="G70" s="508"/>
      <c r="H70" s="499"/>
      <c r="I70" s="523">
        <f t="shared" si="9"/>
        <v>0</v>
      </c>
      <c r="J70" s="507"/>
      <c r="K70" s="499"/>
      <c r="L70" s="522">
        <f t="shared" si="10"/>
        <v>0</v>
      </c>
    </row>
    <row r="71" spans="1:12" x14ac:dyDescent="0.2">
      <c r="A71" s="49">
        <v>61</v>
      </c>
      <c r="B71" s="48" t="s">
        <v>272</v>
      </c>
      <c r="C71" s="47" t="s">
        <v>271</v>
      </c>
      <c r="D71" s="509"/>
      <c r="E71" s="499"/>
      <c r="F71" s="521">
        <f t="shared" si="8"/>
        <v>0</v>
      </c>
      <c r="G71" s="508"/>
      <c r="H71" s="499"/>
      <c r="I71" s="523">
        <f t="shared" si="9"/>
        <v>0</v>
      </c>
      <c r="J71" s="507"/>
      <c r="K71" s="499"/>
      <c r="L71" s="522">
        <f t="shared" si="10"/>
        <v>0</v>
      </c>
    </row>
    <row r="72" spans="1:12" x14ac:dyDescent="0.2">
      <c r="A72" s="49">
        <v>62</v>
      </c>
      <c r="B72" s="48" t="s">
        <v>270</v>
      </c>
      <c r="C72" s="47" t="s">
        <v>269</v>
      </c>
      <c r="D72" s="509"/>
      <c r="E72" s="499"/>
      <c r="F72" s="521">
        <f t="shared" si="8"/>
        <v>0</v>
      </c>
      <c r="G72" s="508"/>
      <c r="H72" s="499"/>
      <c r="I72" s="523">
        <f t="shared" si="9"/>
        <v>0</v>
      </c>
      <c r="J72" s="507"/>
      <c r="K72" s="499"/>
      <c r="L72" s="522">
        <f t="shared" si="10"/>
        <v>0</v>
      </c>
    </row>
    <row r="73" spans="1:12" x14ac:dyDescent="0.2">
      <c r="A73" s="49">
        <v>63</v>
      </c>
      <c r="B73" s="48" t="s">
        <v>268</v>
      </c>
      <c r="C73" s="47" t="s">
        <v>267</v>
      </c>
      <c r="D73" s="509"/>
      <c r="E73" s="499"/>
      <c r="F73" s="521">
        <f t="shared" si="8"/>
        <v>0</v>
      </c>
      <c r="G73" s="508"/>
      <c r="H73" s="499"/>
      <c r="I73" s="523">
        <f t="shared" si="9"/>
        <v>0</v>
      </c>
      <c r="J73" s="507"/>
      <c r="K73" s="499"/>
      <c r="L73" s="522">
        <f t="shared" si="10"/>
        <v>0</v>
      </c>
    </row>
    <row r="74" spans="1:12" x14ac:dyDescent="0.2">
      <c r="A74" s="49">
        <v>64</v>
      </c>
      <c r="B74" s="48" t="s">
        <v>266</v>
      </c>
      <c r="C74" s="47" t="s">
        <v>265</v>
      </c>
      <c r="D74" s="509"/>
      <c r="E74" s="499"/>
      <c r="F74" s="521">
        <f t="shared" si="8"/>
        <v>0</v>
      </c>
      <c r="G74" s="508"/>
      <c r="H74" s="499"/>
      <c r="I74" s="523">
        <f t="shared" si="9"/>
        <v>0</v>
      </c>
      <c r="J74" s="507"/>
      <c r="K74" s="499"/>
      <c r="L74" s="522">
        <f t="shared" si="10"/>
        <v>0</v>
      </c>
    </row>
    <row r="75" spans="1:12" x14ac:dyDescent="0.2">
      <c r="A75" s="49">
        <v>65</v>
      </c>
      <c r="B75" s="48" t="s">
        <v>264</v>
      </c>
      <c r="C75" s="47" t="s">
        <v>263</v>
      </c>
      <c r="D75" s="509"/>
      <c r="E75" s="499"/>
      <c r="F75" s="521">
        <f t="shared" si="8"/>
        <v>0</v>
      </c>
      <c r="G75" s="508"/>
      <c r="H75" s="499"/>
      <c r="I75" s="523">
        <f t="shared" si="9"/>
        <v>0</v>
      </c>
      <c r="J75" s="507"/>
      <c r="K75" s="499"/>
      <c r="L75" s="522">
        <f t="shared" si="10"/>
        <v>0</v>
      </c>
    </row>
    <row r="76" spans="1:12" x14ac:dyDescent="0.2">
      <c r="A76" s="49">
        <v>66</v>
      </c>
      <c r="B76" s="48" t="s">
        <v>262</v>
      </c>
      <c r="C76" s="47" t="s">
        <v>261</v>
      </c>
      <c r="D76" s="509"/>
      <c r="E76" s="499"/>
      <c r="F76" s="521">
        <f t="shared" si="8"/>
        <v>0</v>
      </c>
      <c r="G76" s="508"/>
      <c r="H76" s="499"/>
      <c r="I76" s="523">
        <f t="shared" si="9"/>
        <v>0</v>
      </c>
      <c r="J76" s="507"/>
      <c r="K76" s="499"/>
      <c r="L76" s="522">
        <f t="shared" si="10"/>
        <v>0</v>
      </c>
    </row>
    <row r="77" spans="1:12" x14ac:dyDescent="0.2">
      <c r="A77" s="49">
        <v>67</v>
      </c>
      <c r="B77" s="48" t="s">
        <v>260</v>
      </c>
      <c r="C77" s="47" t="s">
        <v>259</v>
      </c>
      <c r="D77" s="509"/>
      <c r="E77" s="499"/>
      <c r="F77" s="521">
        <f t="shared" si="8"/>
        <v>0</v>
      </c>
      <c r="G77" s="508"/>
      <c r="H77" s="499"/>
      <c r="I77" s="523">
        <f t="shared" si="9"/>
        <v>0</v>
      </c>
      <c r="J77" s="507"/>
      <c r="K77" s="499"/>
      <c r="L77" s="522">
        <f t="shared" si="10"/>
        <v>0</v>
      </c>
    </row>
    <row r="78" spans="1:12" x14ac:dyDescent="0.2">
      <c r="A78" s="56">
        <v>68</v>
      </c>
      <c r="B78" s="55" t="s">
        <v>258</v>
      </c>
      <c r="C78" s="54" t="s">
        <v>257</v>
      </c>
      <c r="D78" s="517"/>
      <c r="E78" s="517"/>
      <c r="F78" s="521">
        <f t="shared" si="8"/>
        <v>0</v>
      </c>
      <c r="G78" s="520"/>
      <c r="H78" s="517"/>
      <c r="I78" s="519">
        <f t="shared" si="9"/>
        <v>0</v>
      </c>
      <c r="J78" s="518"/>
      <c r="K78" s="517"/>
      <c r="L78" s="516">
        <f t="shared" si="10"/>
        <v>0</v>
      </c>
    </row>
    <row r="79" spans="1:12" x14ac:dyDescent="0.2">
      <c r="A79" s="49">
        <v>69</v>
      </c>
      <c r="B79" s="48" t="s">
        <v>256</v>
      </c>
      <c r="C79" s="47" t="s">
        <v>255</v>
      </c>
      <c r="D79" s="509"/>
      <c r="E79" s="499"/>
      <c r="F79" s="521">
        <f t="shared" si="8"/>
        <v>0</v>
      </c>
      <c r="G79" s="508"/>
      <c r="H79" s="499"/>
      <c r="I79" s="523">
        <f t="shared" si="9"/>
        <v>0</v>
      </c>
      <c r="J79" s="507"/>
      <c r="K79" s="499"/>
      <c r="L79" s="522">
        <f t="shared" si="10"/>
        <v>0</v>
      </c>
    </row>
    <row r="80" spans="1:12" x14ac:dyDescent="0.2">
      <c r="A80" s="49">
        <v>70</v>
      </c>
      <c r="B80" s="48" t="s">
        <v>254</v>
      </c>
      <c r="C80" s="47" t="s">
        <v>253</v>
      </c>
      <c r="D80" s="509"/>
      <c r="E80" s="499"/>
      <c r="F80" s="521">
        <f t="shared" si="8"/>
        <v>0</v>
      </c>
      <c r="G80" s="508"/>
      <c r="H80" s="499"/>
      <c r="I80" s="523">
        <f t="shared" si="9"/>
        <v>0</v>
      </c>
      <c r="J80" s="507"/>
      <c r="K80" s="499"/>
      <c r="L80" s="522">
        <f t="shared" si="10"/>
        <v>0</v>
      </c>
    </row>
    <row r="81" spans="1:12" x14ac:dyDescent="0.2">
      <c r="A81" s="49">
        <v>71</v>
      </c>
      <c r="B81" s="48" t="s">
        <v>252</v>
      </c>
      <c r="C81" s="47" t="s">
        <v>251</v>
      </c>
      <c r="D81" s="509"/>
      <c r="E81" s="499"/>
      <c r="F81" s="521">
        <f t="shared" si="8"/>
        <v>0</v>
      </c>
      <c r="G81" s="508"/>
      <c r="H81" s="499"/>
      <c r="I81" s="523">
        <f t="shared" si="9"/>
        <v>0</v>
      </c>
      <c r="J81" s="507"/>
      <c r="K81" s="499"/>
      <c r="L81" s="522">
        <f t="shared" si="10"/>
        <v>0</v>
      </c>
    </row>
    <row r="82" spans="1:12" x14ac:dyDescent="0.2">
      <c r="A82" s="56">
        <v>73</v>
      </c>
      <c r="B82" s="55" t="s">
        <v>250</v>
      </c>
      <c r="C82" s="54" t="s">
        <v>249</v>
      </c>
      <c r="D82" s="517"/>
      <c r="E82" s="517"/>
      <c r="F82" s="521">
        <f t="shared" si="8"/>
        <v>0</v>
      </c>
      <c r="G82" s="520"/>
      <c r="H82" s="517"/>
      <c r="I82" s="519">
        <f t="shared" si="9"/>
        <v>0</v>
      </c>
      <c r="J82" s="518"/>
      <c r="K82" s="517"/>
      <c r="L82" s="516">
        <f t="shared" si="10"/>
        <v>0</v>
      </c>
    </row>
    <row r="83" spans="1:12" x14ac:dyDescent="0.2">
      <c r="A83" s="49">
        <v>74</v>
      </c>
      <c r="B83" s="48" t="s">
        <v>248</v>
      </c>
      <c r="C83" s="47" t="s">
        <v>247</v>
      </c>
      <c r="D83" s="509"/>
      <c r="E83" s="499"/>
      <c r="F83" s="521">
        <f t="shared" si="8"/>
        <v>0</v>
      </c>
      <c r="G83" s="508"/>
      <c r="H83" s="499"/>
      <c r="I83" s="523">
        <f t="shared" si="9"/>
        <v>0</v>
      </c>
      <c r="J83" s="507"/>
      <c r="K83" s="499"/>
      <c r="L83" s="522">
        <f t="shared" si="10"/>
        <v>0</v>
      </c>
    </row>
    <row r="84" spans="1:12" x14ac:dyDescent="0.2">
      <c r="A84" s="49">
        <v>75</v>
      </c>
      <c r="B84" s="48" t="s">
        <v>246</v>
      </c>
      <c r="C84" s="47" t="s">
        <v>245</v>
      </c>
      <c r="D84" s="509"/>
      <c r="E84" s="499"/>
      <c r="F84" s="521">
        <f t="shared" si="8"/>
        <v>0</v>
      </c>
      <c r="G84" s="508"/>
      <c r="H84" s="499"/>
      <c r="I84" s="523">
        <f t="shared" si="9"/>
        <v>0</v>
      </c>
      <c r="J84" s="507"/>
      <c r="K84" s="499"/>
      <c r="L84" s="522">
        <f t="shared" si="10"/>
        <v>0</v>
      </c>
    </row>
    <row r="85" spans="1:12" x14ac:dyDescent="0.2">
      <c r="A85" s="49">
        <v>76</v>
      </c>
      <c r="B85" s="48" t="s">
        <v>244</v>
      </c>
      <c r="C85" s="47" t="s">
        <v>243</v>
      </c>
      <c r="D85" s="509"/>
      <c r="E85" s="499"/>
      <c r="F85" s="521">
        <f t="shared" si="8"/>
        <v>0</v>
      </c>
      <c r="G85" s="508"/>
      <c r="H85" s="499"/>
      <c r="I85" s="523">
        <f t="shared" si="9"/>
        <v>0</v>
      </c>
      <c r="J85" s="507"/>
      <c r="K85" s="499"/>
      <c r="L85" s="522">
        <f t="shared" si="10"/>
        <v>0</v>
      </c>
    </row>
    <row r="86" spans="1:12" x14ac:dyDescent="0.2">
      <c r="A86" s="49">
        <v>77</v>
      </c>
      <c r="B86" s="48" t="s">
        <v>242</v>
      </c>
      <c r="C86" s="47" t="s">
        <v>241</v>
      </c>
      <c r="D86" s="509"/>
      <c r="E86" s="499"/>
      <c r="F86" s="521">
        <f t="shared" si="8"/>
        <v>0</v>
      </c>
      <c r="G86" s="508"/>
      <c r="H86" s="499"/>
      <c r="I86" s="523">
        <f t="shared" si="9"/>
        <v>0</v>
      </c>
      <c r="J86" s="507"/>
      <c r="K86" s="499"/>
      <c r="L86" s="522">
        <f t="shared" si="10"/>
        <v>0</v>
      </c>
    </row>
    <row r="87" spans="1:12" x14ac:dyDescent="0.2">
      <c r="A87" s="56">
        <v>78</v>
      </c>
      <c r="B87" s="55" t="s">
        <v>240</v>
      </c>
      <c r="C87" s="54" t="s">
        <v>239</v>
      </c>
      <c r="D87" s="517"/>
      <c r="E87" s="517"/>
      <c r="F87" s="521">
        <f t="shared" si="8"/>
        <v>0</v>
      </c>
      <c r="G87" s="520"/>
      <c r="H87" s="517"/>
      <c r="I87" s="519">
        <f t="shared" si="9"/>
        <v>0</v>
      </c>
      <c r="J87" s="518"/>
      <c r="K87" s="517"/>
      <c r="L87" s="516">
        <f t="shared" si="10"/>
        <v>0</v>
      </c>
    </row>
    <row r="88" spans="1:12" x14ac:dyDescent="0.2">
      <c r="A88" s="49">
        <v>79</v>
      </c>
      <c r="B88" s="48" t="s">
        <v>238</v>
      </c>
      <c r="C88" s="47" t="s">
        <v>237</v>
      </c>
      <c r="D88" s="509"/>
      <c r="E88" s="499"/>
      <c r="F88" s="521">
        <f t="shared" si="8"/>
        <v>0</v>
      </c>
      <c r="G88" s="508"/>
      <c r="H88" s="499"/>
      <c r="I88" s="523">
        <f t="shared" si="9"/>
        <v>0</v>
      </c>
      <c r="J88" s="507"/>
      <c r="K88" s="499"/>
      <c r="L88" s="522">
        <f t="shared" si="10"/>
        <v>0</v>
      </c>
    </row>
    <row r="89" spans="1:12" x14ac:dyDescent="0.2">
      <c r="A89" s="49">
        <v>80</v>
      </c>
      <c r="B89" s="48" t="s">
        <v>236</v>
      </c>
      <c r="C89" s="47" t="s">
        <v>235</v>
      </c>
      <c r="D89" s="509"/>
      <c r="E89" s="499"/>
      <c r="F89" s="521">
        <f t="shared" ref="F89:F111" si="11">D89+E89</f>
        <v>0</v>
      </c>
      <c r="G89" s="508"/>
      <c r="H89" s="499"/>
      <c r="I89" s="523">
        <f t="shared" ref="I89:I111" si="12">G89+H89</f>
        <v>0</v>
      </c>
      <c r="J89" s="507"/>
      <c r="K89" s="499"/>
      <c r="L89" s="522">
        <f t="shared" ref="L89:L111" si="13">J89+K89</f>
        <v>0</v>
      </c>
    </row>
    <row r="90" spans="1:12" x14ac:dyDescent="0.2">
      <c r="A90" s="49">
        <v>81</v>
      </c>
      <c r="B90" s="48" t="s">
        <v>234</v>
      </c>
      <c r="C90" s="47" t="s">
        <v>233</v>
      </c>
      <c r="D90" s="509"/>
      <c r="E90" s="499"/>
      <c r="F90" s="521">
        <f t="shared" si="11"/>
        <v>0</v>
      </c>
      <c r="G90" s="508"/>
      <c r="H90" s="499"/>
      <c r="I90" s="523">
        <f t="shared" si="12"/>
        <v>0</v>
      </c>
      <c r="J90" s="507"/>
      <c r="K90" s="499"/>
      <c r="L90" s="522">
        <f t="shared" si="13"/>
        <v>0</v>
      </c>
    </row>
    <row r="91" spans="1:12" x14ac:dyDescent="0.2">
      <c r="A91" s="49">
        <v>82</v>
      </c>
      <c r="B91" s="48" t="s">
        <v>232</v>
      </c>
      <c r="C91" s="47" t="s">
        <v>231</v>
      </c>
      <c r="D91" s="509"/>
      <c r="E91" s="499"/>
      <c r="F91" s="521">
        <f t="shared" si="11"/>
        <v>0</v>
      </c>
      <c r="G91" s="508"/>
      <c r="H91" s="499"/>
      <c r="I91" s="523">
        <f t="shared" si="12"/>
        <v>0</v>
      </c>
      <c r="J91" s="507"/>
      <c r="K91" s="499"/>
      <c r="L91" s="522">
        <f t="shared" si="13"/>
        <v>0</v>
      </c>
    </row>
    <row r="92" spans="1:12" x14ac:dyDescent="0.2">
      <c r="A92" s="49">
        <v>83</v>
      </c>
      <c r="B92" s="48" t="s">
        <v>230</v>
      </c>
      <c r="C92" s="47" t="s">
        <v>229</v>
      </c>
      <c r="D92" s="509"/>
      <c r="E92" s="499"/>
      <c r="F92" s="521">
        <f t="shared" si="11"/>
        <v>0</v>
      </c>
      <c r="G92" s="508"/>
      <c r="H92" s="499"/>
      <c r="I92" s="523">
        <f t="shared" si="12"/>
        <v>0</v>
      </c>
      <c r="J92" s="507"/>
      <c r="K92" s="499"/>
      <c r="L92" s="522">
        <f t="shared" si="13"/>
        <v>0</v>
      </c>
    </row>
    <row r="93" spans="1:12" x14ac:dyDescent="0.2">
      <c r="A93" s="49">
        <v>84</v>
      </c>
      <c r="B93" s="48" t="s">
        <v>228</v>
      </c>
      <c r="C93" s="47" t="s">
        <v>227</v>
      </c>
      <c r="D93" s="509"/>
      <c r="E93" s="499"/>
      <c r="F93" s="521">
        <f t="shared" si="11"/>
        <v>0</v>
      </c>
      <c r="G93" s="508"/>
      <c r="H93" s="499"/>
      <c r="I93" s="523">
        <f t="shared" si="12"/>
        <v>0</v>
      </c>
      <c r="J93" s="507"/>
      <c r="K93" s="499"/>
      <c r="L93" s="522">
        <f t="shared" si="13"/>
        <v>0</v>
      </c>
    </row>
    <row r="94" spans="1:12" x14ac:dyDescent="0.2">
      <c r="A94" s="49">
        <v>85</v>
      </c>
      <c r="B94" s="48" t="s">
        <v>226</v>
      </c>
      <c r="C94" s="47" t="s">
        <v>225</v>
      </c>
      <c r="D94" s="509"/>
      <c r="E94" s="499"/>
      <c r="F94" s="521">
        <f t="shared" si="11"/>
        <v>0</v>
      </c>
      <c r="G94" s="508"/>
      <c r="H94" s="499"/>
      <c r="I94" s="523">
        <f t="shared" si="12"/>
        <v>0</v>
      </c>
      <c r="J94" s="507"/>
      <c r="K94" s="499"/>
      <c r="L94" s="522">
        <f t="shared" si="13"/>
        <v>0</v>
      </c>
    </row>
    <row r="95" spans="1:12" x14ac:dyDescent="0.2">
      <c r="A95" s="49">
        <v>86</v>
      </c>
      <c r="B95" s="48" t="s">
        <v>224</v>
      </c>
      <c r="C95" s="47" t="s">
        <v>223</v>
      </c>
      <c r="D95" s="509"/>
      <c r="E95" s="499"/>
      <c r="F95" s="521">
        <f t="shared" si="11"/>
        <v>0</v>
      </c>
      <c r="G95" s="508"/>
      <c r="H95" s="499"/>
      <c r="I95" s="523">
        <f t="shared" si="12"/>
        <v>0</v>
      </c>
      <c r="J95" s="507"/>
      <c r="K95" s="499"/>
      <c r="L95" s="522">
        <f t="shared" si="13"/>
        <v>0</v>
      </c>
    </row>
    <row r="96" spans="1:12" x14ac:dyDescent="0.2">
      <c r="A96" s="49">
        <v>87</v>
      </c>
      <c r="B96" s="48" t="s">
        <v>222</v>
      </c>
      <c r="C96" s="47" t="s">
        <v>221</v>
      </c>
      <c r="D96" s="509">
        <v>0</v>
      </c>
      <c r="E96" s="499">
        <v>3500</v>
      </c>
      <c r="F96" s="521">
        <f t="shared" si="11"/>
        <v>3500</v>
      </c>
      <c r="G96" s="508"/>
      <c r="H96" s="499">
        <v>3500</v>
      </c>
      <c r="I96" s="523">
        <f t="shared" si="12"/>
        <v>3500</v>
      </c>
      <c r="J96" s="507"/>
      <c r="K96" s="499">
        <v>3500</v>
      </c>
      <c r="L96" s="522">
        <f t="shared" si="13"/>
        <v>3500</v>
      </c>
    </row>
    <row r="97" spans="1:12" x14ac:dyDescent="0.2">
      <c r="A97" s="49">
        <v>88</v>
      </c>
      <c r="B97" s="48" t="s">
        <v>220</v>
      </c>
      <c r="C97" s="47" t="s">
        <v>219</v>
      </c>
      <c r="D97" s="509"/>
      <c r="E97" s="499"/>
      <c r="F97" s="521">
        <f t="shared" si="11"/>
        <v>0</v>
      </c>
      <c r="G97" s="508"/>
      <c r="H97" s="499"/>
      <c r="I97" s="523">
        <f t="shared" si="12"/>
        <v>0</v>
      </c>
      <c r="J97" s="507"/>
      <c r="K97" s="499"/>
      <c r="L97" s="522">
        <f t="shared" si="13"/>
        <v>0</v>
      </c>
    </row>
    <row r="98" spans="1:12" x14ac:dyDescent="0.2">
      <c r="A98" s="49">
        <v>89</v>
      </c>
      <c r="B98" s="48" t="s">
        <v>218</v>
      </c>
      <c r="C98" s="47" t="s">
        <v>217</v>
      </c>
      <c r="D98" s="509"/>
      <c r="E98" s="499">
        <v>418000</v>
      </c>
      <c r="F98" s="521">
        <f t="shared" si="11"/>
        <v>418000</v>
      </c>
      <c r="G98" s="508"/>
      <c r="H98" s="499">
        <v>343000</v>
      </c>
      <c r="I98" s="523">
        <f t="shared" si="12"/>
        <v>343000</v>
      </c>
      <c r="J98" s="507"/>
      <c r="K98" s="499">
        <v>243000</v>
      </c>
      <c r="L98" s="522">
        <f t="shared" si="13"/>
        <v>243000</v>
      </c>
    </row>
    <row r="99" spans="1:12" x14ac:dyDescent="0.2">
      <c r="A99" s="56">
        <v>90</v>
      </c>
      <c r="B99" s="55" t="s">
        <v>216</v>
      </c>
      <c r="C99" s="54" t="s">
        <v>215</v>
      </c>
      <c r="D99" s="517"/>
      <c r="E99" s="517"/>
      <c r="F99" s="521">
        <f t="shared" si="11"/>
        <v>0</v>
      </c>
      <c r="G99" s="520"/>
      <c r="H99" s="517"/>
      <c r="I99" s="519">
        <f t="shared" si="12"/>
        <v>0</v>
      </c>
      <c r="J99" s="518"/>
      <c r="K99" s="517"/>
      <c r="L99" s="516">
        <f t="shared" si="13"/>
        <v>0</v>
      </c>
    </row>
    <row r="100" spans="1:12" x14ac:dyDescent="0.2">
      <c r="A100" s="49">
        <v>91</v>
      </c>
      <c r="B100" s="48" t="s">
        <v>214</v>
      </c>
      <c r="C100" s="47" t="s">
        <v>213</v>
      </c>
      <c r="D100" s="509"/>
      <c r="E100" s="499"/>
      <c r="F100" s="521">
        <f t="shared" si="11"/>
        <v>0</v>
      </c>
      <c r="G100" s="508"/>
      <c r="H100" s="499"/>
      <c r="I100" s="523">
        <f t="shared" si="12"/>
        <v>0</v>
      </c>
      <c r="J100" s="507"/>
      <c r="K100" s="499"/>
      <c r="L100" s="522">
        <f t="shared" si="13"/>
        <v>0</v>
      </c>
    </row>
    <row r="101" spans="1:12" x14ac:dyDescent="0.2">
      <c r="A101" s="49">
        <v>92</v>
      </c>
      <c r="B101" s="48" t="s">
        <v>212</v>
      </c>
      <c r="C101" s="47" t="s">
        <v>211</v>
      </c>
      <c r="D101" s="509"/>
      <c r="E101" s="499"/>
      <c r="F101" s="521">
        <f t="shared" si="11"/>
        <v>0</v>
      </c>
      <c r="G101" s="508"/>
      <c r="H101" s="499"/>
      <c r="I101" s="523">
        <f t="shared" si="12"/>
        <v>0</v>
      </c>
      <c r="J101" s="507"/>
      <c r="K101" s="499"/>
      <c r="L101" s="522">
        <f t="shared" si="13"/>
        <v>0</v>
      </c>
    </row>
    <row r="102" spans="1:12" x14ac:dyDescent="0.2">
      <c r="A102" s="49">
        <v>93</v>
      </c>
      <c r="B102" s="48" t="s">
        <v>210</v>
      </c>
      <c r="C102" s="47" t="s">
        <v>209</v>
      </c>
      <c r="D102" s="509"/>
      <c r="E102" s="499"/>
      <c r="F102" s="521">
        <f t="shared" si="11"/>
        <v>0</v>
      </c>
      <c r="G102" s="508"/>
      <c r="H102" s="499"/>
      <c r="I102" s="523">
        <f t="shared" si="12"/>
        <v>0</v>
      </c>
      <c r="J102" s="507"/>
      <c r="K102" s="499"/>
      <c r="L102" s="522">
        <f t="shared" si="13"/>
        <v>0</v>
      </c>
    </row>
    <row r="103" spans="1:12" x14ac:dyDescent="0.2">
      <c r="A103" s="49">
        <v>94</v>
      </c>
      <c r="B103" s="48" t="s">
        <v>208</v>
      </c>
      <c r="C103" s="47" t="s">
        <v>207</v>
      </c>
      <c r="D103" s="509"/>
      <c r="E103" s="499"/>
      <c r="F103" s="521">
        <f t="shared" si="11"/>
        <v>0</v>
      </c>
      <c r="G103" s="508"/>
      <c r="H103" s="499"/>
      <c r="I103" s="523">
        <f t="shared" si="12"/>
        <v>0</v>
      </c>
      <c r="J103" s="507"/>
      <c r="K103" s="499"/>
      <c r="L103" s="522">
        <f t="shared" si="13"/>
        <v>0</v>
      </c>
    </row>
    <row r="104" spans="1:12" x14ac:dyDescent="0.2">
      <c r="A104" s="56">
        <v>95</v>
      </c>
      <c r="B104" s="55" t="s">
        <v>206</v>
      </c>
      <c r="C104" s="54" t="s">
        <v>205</v>
      </c>
      <c r="D104" s="517"/>
      <c r="E104" s="517"/>
      <c r="F104" s="521">
        <f t="shared" si="11"/>
        <v>0</v>
      </c>
      <c r="G104" s="520"/>
      <c r="H104" s="517"/>
      <c r="I104" s="519">
        <f t="shared" si="12"/>
        <v>0</v>
      </c>
      <c r="J104" s="518"/>
      <c r="K104" s="517"/>
      <c r="L104" s="516">
        <f t="shared" si="13"/>
        <v>0</v>
      </c>
    </row>
    <row r="105" spans="1:12" x14ac:dyDescent="0.2">
      <c r="A105" s="49">
        <v>96</v>
      </c>
      <c r="B105" s="48" t="s">
        <v>204</v>
      </c>
      <c r="C105" s="47" t="s">
        <v>203</v>
      </c>
      <c r="D105" s="509"/>
      <c r="E105" s="499"/>
      <c r="F105" s="521">
        <f t="shared" si="11"/>
        <v>0</v>
      </c>
      <c r="G105" s="508"/>
      <c r="H105" s="499"/>
      <c r="I105" s="523">
        <f t="shared" si="12"/>
        <v>0</v>
      </c>
      <c r="J105" s="507"/>
      <c r="K105" s="499"/>
      <c r="L105" s="522">
        <f t="shared" si="13"/>
        <v>0</v>
      </c>
    </row>
    <row r="106" spans="1:12" x14ac:dyDescent="0.2">
      <c r="A106" s="49">
        <v>97</v>
      </c>
      <c r="B106" s="48" t="s">
        <v>202</v>
      </c>
      <c r="C106" s="47" t="s">
        <v>201</v>
      </c>
      <c r="D106" s="509">
        <v>200</v>
      </c>
      <c r="E106" s="499"/>
      <c r="F106" s="521">
        <f t="shared" si="11"/>
        <v>200</v>
      </c>
      <c r="G106" s="508">
        <v>200</v>
      </c>
      <c r="H106" s="499"/>
      <c r="I106" s="523">
        <f t="shared" si="12"/>
        <v>200</v>
      </c>
      <c r="J106" s="507">
        <v>200</v>
      </c>
      <c r="K106" s="499"/>
      <c r="L106" s="522">
        <f t="shared" si="13"/>
        <v>200</v>
      </c>
    </row>
    <row r="107" spans="1:12" x14ac:dyDescent="0.2">
      <c r="A107" s="56">
        <v>98</v>
      </c>
      <c r="B107" s="55" t="s">
        <v>200</v>
      </c>
      <c r="C107" s="54" t="s">
        <v>199</v>
      </c>
      <c r="D107" s="517">
        <v>600</v>
      </c>
      <c r="E107" s="517"/>
      <c r="F107" s="521">
        <f t="shared" si="11"/>
        <v>600</v>
      </c>
      <c r="G107" s="520">
        <v>600</v>
      </c>
      <c r="H107" s="517"/>
      <c r="I107" s="519">
        <f t="shared" si="12"/>
        <v>600</v>
      </c>
      <c r="J107" s="518">
        <v>600</v>
      </c>
      <c r="K107" s="517"/>
      <c r="L107" s="516">
        <f t="shared" si="13"/>
        <v>600</v>
      </c>
    </row>
    <row r="108" spans="1:12" x14ac:dyDescent="0.2">
      <c r="A108" s="49">
        <v>99</v>
      </c>
      <c r="B108" s="48" t="s">
        <v>198</v>
      </c>
      <c r="C108" s="47" t="s">
        <v>197</v>
      </c>
      <c r="D108" s="509"/>
      <c r="E108" s="499"/>
      <c r="F108" s="521">
        <f t="shared" si="11"/>
        <v>0</v>
      </c>
      <c r="G108" s="508"/>
      <c r="H108" s="499"/>
      <c r="I108" s="523">
        <f t="shared" si="12"/>
        <v>0</v>
      </c>
      <c r="J108" s="507"/>
      <c r="K108" s="499"/>
      <c r="L108" s="522">
        <f t="shared" si="13"/>
        <v>0</v>
      </c>
    </row>
    <row r="109" spans="1:12" x14ac:dyDescent="0.2">
      <c r="A109" s="49">
        <v>100</v>
      </c>
      <c r="B109" s="48" t="s">
        <v>196</v>
      </c>
      <c r="C109" s="47" t="s">
        <v>195</v>
      </c>
      <c r="D109" s="509"/>
      <c r="E109" s="499"/>
      <c r="F109" s="521">
        <f t="shared" si="11"/>
        <v>0</v>
      </c>
      <c r="G109" s="508"/>
      <c r="H109" s="499"/>
      <c r="I109" s="523">
        <f t="shared" si="12"/>
        <v>0</v>
      </c>
      <c r="J109" s="507"/>
      <c r="K109" s="499"/>
      <c r="L109" s="522">
        <f t="shared" si="13"/>
        <v>0</v>
      </c>
    </row>
    <row r="110" spans="1:12" x14ac:dyDescent="0.2">
      <c r="A110" s="49">
        <v>101</v>
      </c>
      <c r="B110" s="48" t="s">
        <v>194</v>
      </c>
      <c r="C110" s="47" t="s">
        <v>68</v>
      </c>
      <c r="D110" s="509"/>
      <c r="E110" s="499"/>
      <c r="F110" s="521">
        <f t="shared" si="11"/>
        <v>0</v>
      </c>
      <c r="G110" s="508"/>
      <c r="H110" s="499"/>
      <c r="I110" s="523">
        <f t="shared" si="12"/>
        <v>0</v>
      </c>
      <c r="J110" s="507"/>
      <c r="K110" s="499"/>
      <c r="L110" s="522">
        <f t="shared" si="13"/>
        <v>0</v>
      </c>
    </row>
    <row r="111" spans="1:12" ht="12.75" customHeight="1" x14ac:dyDescent="0.2">
      <c r="A111" s="56">
        <v>102</v>
      </c>
      <c r="B111" s="55" t="s">
        <v>193</v>
      </c>
      <c r="C111" s="54" t="s">
        <v>192</v>
      </c>
      <c r="D111" s="517"/>
      <c r="E111" s="517"/>
      <c r="F111" s="521">
        <f t="shared" si="11"/>
        <v>0</v>
      </c>
      <c r="G111" s="520"/>
      <c r="H111" s="517"/>
      <c r="I111" s="519">
        <f t="shared" si="12"/>
        <v>0</v>
      </c>
      <c r="J111" s="518"/>
      <c r="K111" s="517"/>
      <c r="L111" s="516">
        <f t="shared" si="13"/>
        <v>0</v>
      </c>
    </row>
    <row r="112" spans="1:12" ht="18" customHeight="1" x14ac:dyDescent="0.2">
      <c r="A112" s="53"/>
      <c r="B112" s="52">
        <v>132</v>
      </c>
      <c r="C112" s="51" t="s">
        <v>5</v>
      </c>
      <c r="D112" s="511">
        <f t="shared" ref="D112:L112" si="14">SUM(D113:D118)</f>
        <v>0</v>
      </c>
      <c r="E112" s="511">
        <f t="shared" si="14"/>
        <v>0</v>
      </c>
      <c r="F112" s="515">
        <f t="shared" si="14"/>
        <v>0</v>
      </c>
      <c r="G112" s="514">
        <f t="shared" si="14"/>
        <v>0</v>
      </c>
      <c r="H112" s="511">
        <f t="shared" si="14"/>
        <v>0</v>
      </c>
      <c r="I112" s="513">
        <f t="shared" si="14"/>
        <v>0</v>
      </c>
      <c r="J112" s="512">
        <f t="shared" si="14"/>
        <v>0</v>
      </c>
      <c r="K112" s="511">
        <f t="shared" si="14"/>
        <v>0</v>
      </c>
      <c r="L112" s="510">
        <f t="shared" si="14"/>
        <v>0</v>
      </c>
    </row>
    <row r="113" spans="1:12" x14ac:dyDescent="0.2">
      <c r="A113" s="49">
        <v>103</v>
      </c>
      <c r="B113" s="48" t="s">
        <v>191</v>
      </c>
      <c r="C113" s="47" t="s">
        <v>190</v>
      </c>
      <c r="D113" s="509"/>
      <c r="E113" s="499"/>
      <c r="F113" s="503">
        <f t="shared" ref="F113:F118" si="15">D113+E113</f>
        <v>0</v>
      </c>
      <c r="G113" s="508"/>
      <c r="H113" s="499"/>
      <c r="I113" s="501">
        <f t="shared" ref="I113:I118" si="16">G113+H113</f>
        <v>0</v>
      </c>
      <c r="J113" s="507"/>
      <c r="K113" s="499"/>
      <c r="L113" s="498">
        <f t="shared" ref="L113:L118" si="17">J113+K113</f>
        <v>0</v>
      </c>
    </row>
    <row r="114" spans="1:12" x14ac:dyDescent="0.2">
      <c r="A114" s="49">
        <v>104</v>
      </c>
      <c r="B114" s="48" t="s">
        <v>189</v>
      </c>
      <c r="C114" s="47" t="s">
        <v>188</v>
      </c>
      <c r="D114" s="509"/>
      <c r="E114" s="499"/>
      <c r="F114" s="503">
        <f t="shared" si="15"/>
        <v>0</v>
      </c>
      <c r="G114" s="508"/>
      <c r="H114" s="499"/>
      <c r="I114" s="501">
        <f t="shared" si="16"/>
        <v>0</v>
      </c>
      <c r="J114" s="507"/>
      <c r="K114" s="499"/>
      <c r="L114" s="498">
        <f t="shared" si="17"/>
        <v>0</v>
      </c>
    </row>
    <row r="115" spans="1:12" x14ac:dyDescent="0.2">
      <c r="A115" s="49">
        <v>105</v>
      </c>
      <c r="B115" s="48" t="s">
        <v>187</v>
      </c>
      <c r="C115" s="47" t="s">
        <v>186</v>
      </c>
      <c r="D115" s="509"/>
      <c r="E115" s="499"/>
      <c r="F115" s="503">
        <f t="shared" si="15"/>
        <v>0</v>
      </c>
      <c r="G115" s="508"/>
      <c r="H115" s="499"/>
      <c r="I115" s="501">
        <f t="shared" si="16"/>
        <v>0</v>
      </c>
      <c r="J115" s="507"/>
      <c r="K115" s="499"/>
      <c r="L115" s="498">
        <f t="shared" si="17"/>
        <v>0</v>
      </c>
    </row>
    <row r="116" spans="1:12" x14ac:dyDescent="0.2">
      <c r="A116" s="49">
        <v>106</v>
      </c>
      <c r="B116" s="48" t="s">
        <v>185</v>
      </c>
      <c r="C116" s="47" t="s">
        <v>184</v>
      </c>
      <c r="D116" s="509"/>
      <c r="E116" s="499"/>
      <c r="F116" s="503">
        <f t="shared" si="15"/>
        <v>0</v>
      </c>
      <c r="G116" s="508"/>
      <c r="H116" s="499"/>
      <c r="I116" s="501">
        <f t="shared" si="16"/>
        <v>0</v>
      </c>
      <c r="J116" s="507"/>
      <c r="K116" s="499"/>
      <c r="L116" s="498">
        <f t="shared" si="17"/>
        <v>0</v>
      </c>
    </row>
    <row r="117" spans="1:12" x14ac:dyDescent="0.2">
      <c r="A117" s="49">
        <v>107</v>
      </c>
      <c r="B117" s="48" t="s">
        <v>183</v>
      </c>
      <c r="C117" s="47" t="s">
        <v>182</v>
      </c>
      <c r="D117" s="509"/>
      <c r="E117" s="499"/>
      <c r="F117" s="503">
        <f t="shared" si="15"/>
        <v>0</v>
      </c>
      <c r="G117" s="508"/>
      <c r="H117" s="499"/>
      <c r="I117" s="501">
        <f t="shared" si="16"/>
        <v>0</v>
      </c>
      <c r="J117" s="507"/>
      <c r="K117" s="499"/>
      <c r="L117" s="498">
        <f t="shared" si="17"/>
        <v>0</v>
      </c>
    </row>
    <row r="118" spans="1:12" ht="15" customHeight="1" x14ac:dyDescent="0.2">
      <c r="A118" s="49">
        <v>108</v>
      </c>
      <c r="B118" s="48" t="s">
        <v>181</v>
      </c>
      <c r="C118" s="47" t="s">
        <v>169</v>
      </c>
      <c r="D118" s="509"/>
      <c r="E118" s="499"/>
      <c r="F118" s="503">
        <f t="shared" si="15"/>
        <v>0</v>
      </c>
      <c r="G118" s="508"/>
      <c r="H118" s="499"/>
      <c r="I118" s="501">
        <f t="shared" si="16"/>
        <v>0</v>
      </c>
      <c r="J118" s="507"/>
      <c r="K118" s="499"/>
      <c r="L118" s="498">
        <f t="shared" si="17"/>
        <v>0</v>
      </c>
    </row>
    <row r="119" spans="1:12" ht="18" customHeight="1" x14ac:dyDescent="0.2">
      <c r="A119" s="53"/>
      <c r="B119" s="52">
        <v>200</v>
      </c>
      <c r="C119" s="51" t="s">
        <v>6</v>
      </c>
      <c r="D119" s="511">
        <f t="shared" ref="D119:L119" si="18">SUM(D120:D131)</f>
        <v>0</v>
      </c>
      <c r="E119" s="511">
        <f t="shared" si="18"/>
        <v>0</v>
      </c>
      <c r="F119" s="515">
        <f t="shared" si="18"/>
        <v>0</v>
      </c>
      <c r="G119" s="514">
        <f t="shared" si="18"/>
        <v>0</v>
      </c>
      <c r="H119" s="511">
        <f t="shared" si="18"/>
        <v>0</v>
      </c>
      <c r="I119" s="513">
        <f t="shared" si="18"/>
        <v>0</v>
      </c>
      <c r="J119" s="512">
        <f t="shared" si="18"/>
        <v>0</v>
      </c>
      <c r="K119" s="511">
        <f t="shared" si="18"/>
        <v>0</v>
      </c>
      <c r="L119" s="510">
        <f t="shared" si="18"/>
        <v>0</v>
      </c>
    </row>
    <row r="120" spans="1:12" x14ac:dyDescent="0.2">
      <c r="A120" s="49">
        <v>109</v>
      </c>
      <c r="B120" s="48" t="s">
        <v>180</v>
      </c>
      <c r="C120" s="47" t="s">
        <v>179</v>
      </c>
      <c r="D120" s="509"/>
      <c r="E120" s="499"/>
      <c r="F120" s="503">
        <f t="shared" ref="F120:F131" si="19">D120+E120</f>
        <v>0</v>
      </c>
      <c r="G120" s="508"/>
      <c r="H120" s="499"/>
      <c r="I120" s="501">
        <f t="shared" ref="I120:I131" si="20">G120+H120</f>
        <v>0</v>
      </c>
      <c r="J120" s="507"/>
      <c r="K120" s="499"/>
      <c r="L120" s="498">
        <f t="shared" ref="L120:L131" si="21">J120+K120</f>
        <v>0</v>
      </c>
    </row>
    <row r="121" spans="1:12" x14ac:dyDescent="0.2">
      <c r="A121" s="49">
        <v>110</v>
      </c>
      <c r="B121" s="48" t="s">
        <v>178</v>
      </c>
      <c r="C121" s="47" t="s">
        <v>177</v>
      </c>
      <c r="D121" s="509"/>
      <c r="E121" s="499"/>
      <c r="F121" s="503">
        <f t="shared" si="19"/>
        <v>0</v>
      </c>
      <c r="G121" s="508"/>
      <c r="H121" s="499"/>
      <c r="I121" s="501">
        <f t="shared" si="20"/>
        <v>0</v>
      </c>
      <c r="J121" s="507"/>
      <c r="K121" s="499"/>
      <c r="L121" s="498">
        <f t="shared" si="21"/>
        <v>0</v>
      </c>
    </row>
    <row r="122" spans="1:12" x14ac:dyDescent="0.2">
      <c r="A122" s="49">
        <v>111</v>
      </c>
      <c r="B122" s="48" t="s">
        <v>176</v>
      </c>
      <c r="C122" s="47" t="s">
        <v>175</v>
      </c>
      <c r="D122" s="509"/>
      <c r="E122" s="499"/>
      <c r="F122" s="503">
        <f t="shared" si="19"/>
        <v>0</v>
      </c>
      <c r="G122" s="508"/>
      <c r="H122" s="499"/>
      <c r="I122" s="501">
        <f t="shared" si="20"/>
        <v>0</v>
      </c>
      <c r="J122" s="507"/>
      <c r="K122" s="499"/>
      <c r="L122" s="498">
        <f t="shared" si="21"/>
        <v>0</v>
      </c>
    </row>
    <row r="123" spans="1:12" x14ac:dyDescent="0.2">
      <c r="A123" s="49">
        <v>112</v>
      </c>
      <c r="B123" s="48" t="s">
        <v>174</v>
      </c>
      <c r="C123" s="50" t="s">
        <v>173</v>
      </c>
      <c r="D123" s="509"/>
      <c r="E123" s="499"/>
      <c r="F123" s="503">
        <f t="shared" si="19"/>
        <v>0</v>
      </c>
      <c r="G123" s="508"/>
      <c r="H123" s="499"/>
      <c r="I123" s="501">
        <f t="shared" si="20"/>
        <v>0</v>
      </c>
      <c r="J123" s="507"/>
      <c r="K123" s="499"/>
      <c r="L123" s="498">
        <f t="shared" si="21"/>
        <v>0</v>
      </c>
    </row>
    <row r="124" spans="1:12" x14ac:dyDescent="0.2">
      <c r="A124" s="49">
        <v>113</v>
      </c>
      <c r="B124" s="48" t="s">
        <v>172</v>
      </c>
      <c r="C124" s="47" t="s">
        <v>171</v>
      </c>
      <c r="D124" s="509"/>
      <c r="E124" s="499"/>
      <c r="F124" s="503">
        <f t="shared" si="19"/>
        <v>0</v>
      </c>
      <c r="G124" s="508"/>
      <c r="H124" s="499"/>
      <c r="I124" s="501">
        <f t="shared" si="20"/>
        <v>0</v>
      </c>
      <c r="J124" s="507"/>
      <c r="K124" s="499"/>
      <c r="L124" s="498">
        <f t="shared" si="21"/>
        <v>0</v>
      </c>
    </row>
    <row r="125" spans="1:12" x14ac:dyDescent="0.2">
      <c r="A125" s="49">
        <v>114</v>
      </c>
      <c r="B125" s="48" t="s">
        <v>170</v>
      </c>
      <c r="C125" s="47" t="s">
        <v>169</v>
      </c>
      <c r="D125" s="509"/>
      <c r="E125" s="499"/>
      <c r="F125" s="503">
        <f t="shared" si="19"/>
        <v>0</v>
      </c>
      <c r="G125" s="508"/>
      <c r="H125" s="499"/>
      <c r="I125" s="501">
        <f t="shared" si="20"/>
        <v>0</v>
      </c>
      <c r="J125" s="507"/>
      <c r="K125" s="499"/>
      <c r="L125" s="498">
        <f t="shared" si="21"/>
        <v>0</v>
      </c>
    </row>
    <row r="126" spans="1:12" x14ac:dyDescent="0.2">
      <c r="A126" s="49">
        <v>115</v>
      </c>
      <c r="B126" s="48" t="s">
        <v>168</v>
      </c>
      <c r="C126" s="47" t="s">
        <v>167</v>
      </c>
      <c r="D126" s="509"/>
      <c r="E126" s="499"/>
      <c r="F126" s="503">
        <f t="shared" si="19"/>
        <v>0</v>
      </c>
      <c r="G126" s="508"/>
      <c r="H126" s="499"/>
      <c r="I126" s="501">
        <f t="shared" si="20"/>
        <v>0</v>
      </c>
      <c r="J126" s="507"/>
      <c r="K126" s="499"/>
      <c r="L126" s="498">
        <f t="shared" si="21"/>
        <v>0</v>
      </c>
    </row>
    <row r="127" spans="1:12" x14ac:dyDescent="0.2">
      <c r="A127" s="49">
        <v>116</v>
      </c>
      <c r="B127" s="48" t="s">
        <v>166</v>
      </c>
      <c r="C127" s="47" t="s">
        <v>165</v>
      </c>
      <c r="D127" s="509"/>
      <c r="E127" s="499"/>
      <c r="F127" s="503">
        <f t="shared" si="19"/>
        <v>0</v>
      </c>
      <c r="G127" s="508"/>
      <c r="H127" s="499"/>
      <c r="I127" s="501">
        <f t="shared" si="20"/>
        <v>0</v>
      </c>
      <c r="J127" s="507"/>
      <c r="K127" s="499"/>
      <c r="L127" s="498">
        <f t="shared" si="21"/>
        <v>0</v>
      </c>
    </row>
    <row r="128" spans="1:12" x14ac:dyDescent="0.2">
      <c r="A128" s="49">
        <v>117</v>
      </c>
      <c r="B128" s="48" t="s">
        <v>164</v>
      </c>
      <c r="C128" s="47" t="s">
        <v>163</v>
      </c>
      <c r="D128" s="509"/>
      <c r="E128" s="499"/>
      <c r="F128" s="503">
        <f t="shared" si="19"/>
        <v>0</v>
      </c>
      <c r="G128" s="508"/>
      <c r="H128" s="499"/>
      <c r="I128" s="501">
        <f t="shared" si="20"/>
        <v>0</v>
      </c>
      <c r="J128" s="507"/>
      <c r="K128" s="499"/>
      <c r="L128" s="498">
        <f t="shared" si="21"/>
        <v>0</v>
      </c>
    </row>
    <row r="129" spans="1:12" x14ac:dyDescent="0.2">
      <c r="A129" s="49">
        <v>118</v>
      </c>
      <c r="B129" s="48" t="s">
        <v>162</v>
      </c>
      <c r="C129" s="47" t="s">
        <v>161</v>
      </c>
      <c r="D129" s="509"/>
      <c r="E129" s="499"/>
      <c r="F129" s="503">
        <f t="shared" si="19"/>
        <v>0</v>
      </c>
      <c r="G129" s="508"/>
      <c r="H129" s="499"/>
      <c r="I129" s="501">
        <f t="shared" si="20"/>
        <v>0</v>
      </c>
      <c r="J129" s="507"/>
      <c r="K129" s="499"/>
      <c r="L129" s="498">
        <f t="shared" si="21"/>
        <v>0</v>
      </c>
    </row>
    <row r="130" spans="1:12" x14ac:dyDescent="0.2">
      <c r="A130" s="49">
        <v>119</v>
      </c>
      <c r="B130" s="48" t="s">
        <v>160</v>
      </c>
      <c r="C130" s="47" t="s">
        <v>159</v>
      </c>
      <c r="D130" s="509"/>
      <c r="E130" s="499"/>
      <c r="F130" s="503">
        <f t="shared" si="19"/>
        <v>0</v>
      </c>
      <c r="G130" s="508"/>
      <c r="H130" s="499"/>
      <c r="I130" s="501">
        <f t="shared" si="20"/>
        <v>0</v>
      </c>
      <c r="J130" s="507"/>
      <c r="K130" s="499"/>
      <c r="L130" s="498">
        <f t="shared" si="21"/>
        <v>0</v>
      </c>
    </row>
    <row r="131" spans="1:12" ht="15" customHeight="1" x14ac:dyDescent="0.2">
      <c r="A131" s="49">
        <v>120</v>
      </c>
      <c r="B131" s="48" t="s">
        <v>158</v>
      </c>
      <c r="C131" s="47" t="s">
        <v>157</v>
      </c>
      <c r="D131" s="509"/>
      <c r="E131" s="499"/>
      <c r="F131" s="503">
        <f t="shared" si="19"/>
        <v>0</v>
      </c>
      <c r="G131" s="508"/>
      <c r="H131" s="499"/>
      <c r="I131" s="501">
        <f t="shared" si="20"/>
        <v>0</v>
      </c>
      <c r="J131" s="507"/>
      <c r="K131" s="499"/>
      <c r="L131" s="498">
        <f t="shared" si="21"/>
        <v>0</v>
      </c>
    </row>
    <row r="132" spans="1:12" ht="18" customHeight="1" x14ac:dyDescent="0.2">
      <c r="A132" s="53"/>
      <c r="B132" s="52">
        <v>300</v>
      </c>
      <c r="C132" s="51" t="s">
        <v>156</v>
      </c>
      <c r="D132" s="511">
        <f t="shared" ref="D132:L132" si="22">SUM(D133:D176)</f>
        <v>20000</v>
      </c>
      <c r="E132" s="511">
        <f t="shared" si="22"/>
        <v>0</v>
      </c>
      <c r="F132" s="515">
        <f t="shared" si="22"/>
        <v>20000</v>
      </c>
      <c r="G132" s="514">
        <f t="shared" si="22"/>
        <v>0</v>
      </c>
      <c r="H132" s="511">
        <f t="shared" si="22"/>
        <v>0</v>
      </c>
      <c r="I132" s="513">
        <f t="shared" si="22"/>
        <v>0</v>
      </c>
      <c r="J132" s="512">
        <f t="shared" si="22"/>
        <v>0</v>
      </c>
      <c r="K132" s="511">
        <f t="shared" si="22"/>
        <v>0</v>
      </c>
      <c r="L132" s="510">
        <f t="shared" si="22"/>
        <v>0</v>
      </c>
    </row>
    <row r="133" spans="1:12" x14ac:dyDescent="0.2">
      <c r="A133" s="49">
        <v>121</v>
      </c>
      <c r="B133" s="48" t="s">
        <v>155</v>
      </c>
      <c r="C133" s="47" t="s">
        <v>154</v>
      </c>
      <c r="D133" s="509"/>
      <c r="E133" s="499"/>
      <c r="F133" s="503">
        <f t="shared" ref="F133:F176" si="23">D133+E133</f>
        <v>0</v>
      </c>
      <c r="G133" s="508"/>
      <c r="H133" s="499"/>
      <c r="I133" s="501">
        <f t="shared" ref="I133:I176" si="24">G133+H133</f>
        <v>0</v>
      </c>
      <c r="J133" s="507"/>
      <c r="K133" s="499"/>
      <c r="L133" s="498">
        <f t="shared" ref="L133:L176" si="25">J133+K133</f>
        <v>0</v>
      </c>
    </row>
    <row r="134" spans="1:12" x14ac:dyDescent="0.2">
      <c r="A134" s="49">
        <v>122</v>
      </c>
      <c r="B134" s="48" t="s">
        <v>153</v>
      </c>
      <c r="C134" s="47" t="s">
        <v>152</v>
      </c>
      <c r="D134" s="509"/>
      <c r="E134" s="499"/>
      <c r="F134" s="503">
        <f t="shared" si="23"/>
        <v>0</v>
      </c>
      <c r="G134" s="508"/>
      <c r="H134" s="499"/>
      <c r="I134" s="501">
        <f t="shared" si="24"/>
        <v>0</v>
      </c>
      <c r="J134" s="507"/>
      <c r="K134" s="499"/>
      <c r="L134" s="498">
        <f t="shared" si="25"/>
        <v>0</v>
      </c>
    </row>
    <row r="135" spans="1:12" x14ac:dyDescent="0.2">
      <c r="A135" s="49">
        <v>123</v>
      </c>
      <c r="B135" s="48" t="s">
        <v>151</v>
      </c>
      <c r="C135" s="47" t="s">
        <v>150</v>
      </c>
      <c r="D135" s="509"/>
      <c r="E135" s="499"/>
      <c r="F135" s="503">
        <f t="shared" si="23"/>
        <v>0</v>
      </c>
      <c r="G135" s="508"/>
      <c r="H135" s="499"/>
      <c r="I135" s="501">
        <f t="shared" si="24"/>
        <v>0</v>
      </c>
      <c r="J135" s="507"/>
      <c r="K135" s="499"/>
      <c r="L135" s="498">
        <f t="shared" si="25"/>
        <v>0</v>
      </c>
    </row>
    <row r="136" spans="1:12" x14ac:dyDescent="0.2">
      <c r="A136" s="49">
        <v>124</v>
      </c>
      <c r="B136" s="48" t="s">
        <v>149</v>
      </c>
      <c r="C136" s="47" t="s">
        <v>148</v>
      </c>
      <c r="D136" s="509"/>
      <c r="E136" s="499"/>
      <c r="F136" s="503">
        <f t="shared" si="23"/>
        <v>0</v>
      </c>
      <c r="G136" s="508"/>
      <c r="H136" s="499"/>
      <c r="I136" s="501">
        <f t="shared" si="24"/>
        <v>0</v>
      </c>
      <c r="J136" s="507"/>
      <c r="K136" s="499"/>
      <c r="L136" s="498">
        <f t="shared" si="25"/>
        <v>0</v>
      </c>
    </row>
    <row r="137" spans="1:12" x14ac:dyDescent="0.2">
      <c r="A137" s="49">
        <v>125</v>
      </c>
      <c r="B137" s="48" t="s">
        <v>147</v>
      </c>
      <c r="C137" s="47" t="s">
        <v>146</v>
      </c>
      <c r="D137" s="509"/>
      <c r="E137" s="499"/>
      <c r="F137" s="503">
        <f t="shared" si="23"/>
        <v>0</v>
      </c>
      <c r="G137" s="508"/>
      <c r="H137" s="499"/>
      <c r="I137" s="501">
        <f t="shared" si="24"/>
        <v>0</v>
      </c>
      <c r="J137" s="507"/>
      <c r="K137" s="499"/>
      <c r="L137" s="498">
        <f t="shared" si="25"/>
        <v>0</v>
      </c>
    </row>
    <row r="138" spans="1:12" x14ac:dyDescent="0.2">
      <c r="A138" s="49">
        <v>126</v>
      </c>
      <c r="B138" s="48" t="s">
        <v>145</v>
      </c>
      <c r="C138" s="47" t="s">
        <v>144</v>
      </c>
      <c r="D138" s="509"/>
      <c r="E138" s="499"/>
      <c r="F138" s="503">
        <f t="shared" si="23"/>
        <v>0</v>
      </c>
      <c r="G138" s="508"/>
      <c r="H138" s="499"/>
      <c r="I138" s="501">
        <f t="shared" si="24"/>
        <v>0</v>
      </c>
      <c r="J138" s="507"/>
      <c r="K138" s="499"/>
      <c r="L138" s="498">
        <f t="shared" si="25"/>
        <v>0</v>
      </c>
    </row>
    <row r="139" spans="1:12" x14ac:dyDescent="0.2">
      <c r="A139" s="49">
        <v>127</v>
      </c>
      <c r="B139" s="48" t="s">
        <v>143</v>
      </c>
      <c r="C139" s="47" t="s">
        <v>142</v>
      </c>
      <c r="D139" s="509"/>
      <c r="E139" s="499"/>
      <c r="F139" s="503">
        <f t="shared" si="23"/>
        <v>0</v>
      </c>
      <c r="G139" s="508"/>
      <c r="H139" s="499"/>
      <c r="I139" s="501">
        <f t="shared" si="24"/>
        <v>0</v>
      </c>
      <c r="J139" s="507"/>
      <c r="K139" s="499"/>
      <c r="L139" s="498">
        <f t="shared" si="25"/>
        <v>0</v>
      </c>
    </row>
    <row r="140" spans="1:12" x14ac:dyDescent="0.2">
      <c r="A140" s="49">
        <v>128</v>
      </c>
      <c r="B140" s="48" t="s">
        <v>141</v>
      </c>
      <c r="C140" s="50" t="s">
        <v>140</v>
      </c>
      <c r="D140" s="509"/>
      <c r="E140" s="499"/>
      <c r="F140" s="503">
        <f t="shared" si="23"/>
        <v>0</v>
      </c>
      <c r="G140" s="508"/>
      <c r="H140" s="499"/>
      <c r="I140" s="501">
        <f t="shared" si="24"/>
        <v>0</v>
      </c>
      <c r="J140" s="507"/>
      <c r="K140" s="499"/>
      <c r="L140" s="498">
        <f t="shared" si="25"/>
        <v>0</v>
      </c>
    </row>
    <row r="141" spans="1:12" x14ac:dyDescent="0.2">
      <c r="A141" s="49">
        <v>129</v>
      </c>
      <c r="B141" s="48" t="s">
        <v>139</v>
      </c>
      <c r="C141" s="47" t="s">
        <v>138</v>
      </c>
      <c r="D141" s="509"/>
      <c r="E141" s="499"/>
      <c r="F141" s="503">
        <f t="shared" si="23"/>
        <v>0</v>
      </c>
      <c r="G141" s="508"/>
      <c r="H141" s="499"/>
      <c r="I141" s="501">
        <f t="shared" si="24"/>
        <v>0</v>
      </c>
      <c r="J141" s="507"/>
      <c r="K141" s="499"/>
      <c r="L141" s="498">
        <f t="shared" si="25"/>
        <v>0</v>
      </c>
    </row>
    <row r="142" spans="1:12" x14ac:dyDescent="0.2">
      <c r="A142" s="49">
        <v>130</v>
      </c>
      <c r="B142" s="48" t="s">
        <v>137</v>
      </c>
      <c r="C142" s="47" t="s">
        <v>136</v>
      </c>
      <c r="D142" s="509"/>
      <c r="E142" s="499"/>
      <c r="F142" s="503">
        <f t="shared" si="23"/>
        <v>0</v>
      </c>
      <c r="G142" s="508"/>
      <c r="H142" s="499"/>
      <c r="I142" s="501">
        <f t="shared" si="24"/>
        <v>0</v>
      </c>
      <c r="J142" s="507"/>
      <c r="K142" s="499"/>
      <c r="L142" s="498">
        <f t="shared" si="25"/>
        <v>0</v>
      </c>
    </row>
    <row r="143" spans="1:12" x14ac:dyDescent="0.2">
      <c r="A143" s="49">
        <v>131</v>
      </c>
      <c r="B143" s="48" t="s">
        <v>135</v>
      </c>
      <c r="C143" s="47" t="s">
        <v>134</v>
      </c>
      <c r="D143" s="509"/>
      <c r="E143" s="499"/>
      <c r="F143" s="503">
        <f t="shared" si="23"/>
        <v>0</v>
      </c>
      <c r="G143" s="508"/>
      <c r="H143" s="499"/>
      <c r="I143" s="501">
        <f t="shared" si="24"/>
        <v>0</v>
      </c>
      <c r="J143" s="507"/>
      <c r="K143" s="499"/>
      <c r="L143" s="498">
        <f t="shared" si="25"/>
        <v>0</v>
      </c>
    </row>
    <row r="144" spans="1:12" x14ac:dyDescent="0.2">
      <c r="A144" s="49">
        <v>132</v>
      </c>
      <c r="B144" s="48" t="s">
        <v>133</v>
      </c>
      <c r="C144" s="47" t="s">
        <v>132</v>
      </c>
      <c r="D144" s="509"/>
      <c r="E144" s="499"/>
      <c r="F144" s="503">
        <f t="shared" si="23"/>
        <v>0</v>
      </c>
      <c r="G144" s="508"/>
      <c r="H144" s="499"/>
      <c r="I144" s="501">
        <f t="shared" si="24"/>
        <v>0</v>
      </c>
      <c r="J144" s="507"/>
      <c r="K144" s="499"/>
      <c r="L144" s="498">
        <f t="shared" si="25"/>
        <v>0</v>
      </c>
    </row>
    <row r="145" spans="1:12" x14ac:dyDescent="0.2">
      <c r="A145" s="49">
        <v>133</v>
      </c>
      <c r="B145" s="48" t="s">
        <v>131</v>
      </c>
      <c r="C145" s="47" t="s">
        <v>130</v>
      </c>
      <c r="D145" s="509"/>
      <c r="E145" s="499"/>
      <c r="F145" s="503">
        <f t="shared" si="23"/>
        <v>0</v>
      </c>
      <c r="G145" s="508"/>
      <c r="H145" s="499"/>
      <c r="I145" s="501">
        <f t="shared" si="24"/>
        <v>0</v>
      </c>
      <c r="J145" s="507"/>
      <c r="K145" s="499"/>
      <c r="L145" s="498">
        <f t="shared" si="25"/>
        <v>0</v>
      </c>
    </row>
    <row r="146" spans="1:12" x14ac:dyDescent="0.2">
      <c r="A146" s="49">
        <v>134</v>
      </c>
      <c r="B146" s="48" t="s">
        <v>129</v>
      </c>
      <c r="C146" s="47" t="s">
        <v>128</v>
      </c>
      <c r="D146" s="509"/>
      <c r="E146" s="499"/>
      <c r="F146" s="503">
        <f t="shared" si="23"/>
        <v>0</v>
      </c>
      <c r="G146" s="508"/>
      <c r="H146" s="499"/>
      <c r="I146" s="501">
        <f t="shared" si="24"/>
        <v>0</v>
      </c>
      <c r="J146" s="507"/>
      <c r="K146" s="499"/>
      <c r="L146" s="498">
        <f t="shared" si="25"/>
        <v>0</v>
      </c>
    </row>
    <row r="147" spans="1:12" x14ac:dyDescent="0.2">
      <c r="A147" s="49">
        <v>135</v>
      </c>
      <c r="B147" s="48" t="s">
        <v>127</v>
      </c>
      <c r="C147" s="47" t="s">
        <v>126</v>
      </c>
      <c r="D147" s="509">
        <v>20000</v>
      </c>
      <c r="E147" s="499"/>
      <c r="F147" s="503">
        <f t="shared" si="23"/>
        <v>20000</v>
      </c>
      <c r="G147" s="508"/>
      <c r="H147" s="499"/>
      <c r="I147" s="501">
        <f t="shared" si="24"/>
        <v>0</v>
      </c>
      <c r="J147" s="507"/>
      <c r="K147" s="499"/>
      <c r="L147" s="498">
        <f t="shared" si="25"/>
        <v>0</v>
      </c>
    </row>
    <row r="148" spans="1:12" x14ac:dyDescent="0.2">
      <c r="A148" s="49">
        <v>136</v>
      </c>
      <c r="B148" s="48" t="s">
        <v>125</v>
      </c>
      <c r="C148" s="47" t="s">
        <v>124</v>
      </c>
      <c r="D148" s="509"/>
      <c r="E148" s="499"/>
      <c r="F148" s="503">
        <f t="shared" si="23"/>
        <v>0</v>
      </c>
      <c r="G148" s="508"/>
      <c r="H148" s="499"/>
      <c r="I148" s="501">
        <f t="shared" si="24"/>
        <v>0</v>
      </c>
      <c r="J148" s="507"/>
      <c r="K148" s="499"/>
      <c r="L148" s="498">
        <f t="shared" si="25"/>
        <v>0</v>
      </c>
    </row>
    <row r="149" spans="1:12" x14ac:dyDescent="0.2">
      <c r="A149" s="49">
        <v>137</v>
      </c>
      <c r="B149" s="48" t="s">
        <v>123</v>
      </c>
      <c r="C149" s="47" t="s">
        <v>122</v>
      </c>
      <c r="D149" s="509"/>
      <c r="E149" s="499"/>
      <c r="F149" s="503">
        <f t="shared" si="23"/>
        <v>0</v>
      </c>
      <c r="G149" s="508"/>
      <c r="H149" s="499"/>
      <c r="I149" s="501">
        <f t="shared" si="24"/>
        <v>0</v>
      </c>
      <c r="J149" s="507"/>
      <c r="K149" s="499"/>
      <c r="L149" s="498">
        <f t="shared" si="25"/>
        <v>0</v>
      </c>
    </row>
    <row r="150" spans="1:12" x14ac:dyDescent="0.2">
      <c r="A150" s="49">
        <v>138</v>
      </c>
      <c r="B150" s="48" t="s">
        <v>121</v>
      </c>
      <c r="C150" s="47" t="s">
        <v>120</v>
      </c>
      <c r="D150" s="509"/>
      <c r="E150" s="499"/>
      <c r="F150" s="503">
        <f t="shared" si="23"/>
        <v>0</v>
      </c>
      <c r="G150" s="508"/>
      <c r="H150" s="499"/>
      <c r="I150" s="501">
        <f t="shared" si="24"/>
        <v>0</v>
      </c>
      <c r="J150" s="507"/>
      <c r="K150" s="499"/>
      <c r="L150" s="498">
        <f t="shared" si="25"/>
        <v>0</v>
      </c>
    </row>
    <row r="151" spans="1:12" x14ac:dyDescent="0.2">
      <c r="A151" s="49">
        <v>139</v>
      </c>
      <c r="B151" s="48" t="s">
        <v>119</v>
      </c>
      <c r="C151" s="47" t="s">
        <v>118</v>
      </c>
      <c r="D151" s="509"/>
      <c r="E151" s="499"/>
      <c r="F151" s="503">
        <f t="shared" si="23"/>
        <v>0</v>
      </c>
      <c r="G151" s="508"/>
      <c r="H151" s="499"/>
      <c r="I151" s="501">
        <f t="shared" si="24"/>
        <v>0</v>
      </c>
      <c r="J151" s="507"/>
      <c r="K151" s="499"/>
      <c r="L151" s="498">
        <f t="shared" si="25"/>
        <v>0</v>
      </c>
    </row>
    <row r="152" spans="1:12" x14ac:dyDescent="0.2">
      <c r="A152" s="49">
        <v>140</v>
      </c>
      <c r="B152" s="48" t="s">
        <v>117</v>
      </c>
      <c r="C152" s="47" t="s">
        <v>116</v>
      </c>
      <c r="D152" s="509"/>
      <c r="E152" s="499"/>
      <c r="F152" s="503">
        <f t="shared" si="23"/>
        <v>0</v>
      </c>
      <c r="G152" s="508"/>
      <c r="H152" s="499"/>
      <c r="I152" s="501">
        <f t="shared" si="24"/>
        <v>0</v>
      </c>
      <c r="J152" s="507"/>
      <c r="K152" s="499"/>
      <c r="L152" s="498">
        <f t="shared" si="25"/>
        <v>0</v>
      </c>
    </row>
    <row r="153" spans="1:12" x14ac:dyDescent="0.2">
      <c r="A153" s="49">
        <v>141</v>
      </c>
      <c r="B153" s="48" t="s">
        <v>115</v>
      </c>
      <c r="C153" s="47" t="s">
        <v>114</v>
      </c>
      <c r="D153" s="509"/>
      <c r="E153" s="499"/>
      <c r="F153" s="503">
        <f t="shared" si="23"/>
        <v>0</v>
      </c>
      <c r="G153" s="508"/>
      <c r="H153" s="499"/>
      <c r="I153" s="501">
        <f t="shared" si="24"/>
        <v>0</v>
      </c>
      <c r="J153" s="507"/>
      <c r="K153" s="499"/>
      <c r="L153" s="498">
        <f t="shared" si="25"/>
        <v>0</v>
      </c>
    </row>
    <row r="154" spans="1:12" x14ac:dyDescent="0.2">
      <c r="A154" s="49">
        <v>142</v>
      </c>
      <c r="B154" s="48" t="s">
        <v>113</v>
      </c>
      <c r="C154" s="47" t="s">
        <v>112</v>
      </c>
      <c r="D154" s="499"/>
      <c r="E154" s="499"/>
      <c r="F154" s="503">
        <f t="shared" si="23"/>
        <v>0</v>
      </c>
      <c r="G154" s="508"/>
      <c r="H154" s="499"/>
      <c r="I154" s="501">
        <f t="shared" si="24"/>
        <v>0</v>
      </c>
      <c r="J154" s="507"/>
      <c r="K154" s="499"/>
      <c r="L154" s="498">
        <f t="shared" si="25"/>
        <v>0</v>
      </c>
    </row>
    <row r="155" spans="1:12" x14ac:dyDescent="0.2">
      <c r="A155" s="49">
        <v>143</v>
      </c>
      <c r="B155" s="48" t="s">
        <v>111</v>
      </c>
      <c r="C155" s="47" t="s">
        <v>110</v>
      </c>
      <c r="D155" s="499"/>
      <c r="E155" s="499"/>
      <c r="F155" s="503">
        <f t="shared" si="23"/>
        <v>0</v>
      </c>
      <c r="G155" s="502"/>
      <c r="H155" s="499"/>
      <c r="I155" s="501">
        <f t="shared" si="24"/>
        <v>0</v>
      </c>
      <c r="J155" s="507"/>
      <c r="K155" s="499"/>
      <c r="L155" s="498">
        <f t="shared" si="25"/>
        <v>0</v>
      </c>
    </row>
    <row r="156" spans="1:12" x14ac:dyDescent="0.2">
      <c r="A156" s="49">
        <v>144</v>
      </c>
      <c r="B156" s="48" t="s">
        <v>109</v>
      </c>
      <c r="C156" s="47" t="s">
        <v>108</v>
      </c>
      <c r="D156" s="499"/>
      <c r="E156" s="499"/>
      <c r="F156" s="503">
        <f t="shared" si="23"/>
        <v>0</v>
      </c>
      <c r="G156" s="502"/>
      <c r="H156" s="499"/>
      <c r="I156" s="501">
        <f t="shared" si="24"/>
        <v>0</v>
      </c>
      <c r="J156" s="500"/>
      <c r="K156" s="499"/>
      <c r="L156" s="498">
        <f t="shared" si="25"/>
        <v>0</v>
      </c>
    </row>
    <row r="157" spans="1:12" x14ac:dyDescent="0.2">
      <c r="A157" s="49">
        <v>145</v>
      </c>
      <c r="B157" s="48" t="s">
        <v>107</v>
      </c>
      <c r="C157" s="47" t="s">
        <v>106</v>
      </c>
      <c r="D157" s="499"/>
      <c r="E157" s="499"/>
      <c r="F157" s="503">
        <f t="shared" si="23"/>
        <v>0</v>
      </c>
      <c r="G157" s="502"/>
      <c r="H157" s="499"/>
      <c r="I157" s="501">
        <f t="shared" si="24"/>
        <v>0</v>
      </c>
      <c r="J157" s="500"/>
      <c r="K157" s="499"/>
      <c r="L157" s="498">
        <f t="shared" si="25"/>
        <v>0</v>
      </c>
    </row>
    <row r="158" spans="1:12" x14ac:dyDescent="0.2">
      <c r="A158" s="49">
        <v>146</v>
      </c>
      <c r="B158" s="48" t="s">
        <v>105</v>
      </c>
      <c r="C158" s="47" t="s">
        <v>104</v>
      </c>
      <c r="D158" s="499"/>
      <c r="E158" s="499"/>
      <c r="F158" s="503">
        <f t="shared" si="23"/>
        <v>0</v>
      </c>
      <c r="G158" s="502"/>
      <c r="H158" s="499"/>
      <c r="I158" s="501">
        <f t="shared" si="24"/>
        <v>0</v>
      </c>
      <c r="J158" s="500"/>
      <c r="K158" s="499"/>
      <c r="L158" s="498">
        <f t="shared" si="25"/>
        <v>0</v>
      </c>
    </row>
    <row r="159" spans="1:12" x14ac:dyDescent="0.2">
      <c r="A159" s="49">
        <v>147</v>
      </c>
      <c r="B159" s="48" t="s">
        <v>103</v>
      </c>
      <c r="C159" s="47" t="s">
        <v>102</v>
      </c>
      <c r="D159" s="499"/>
      <c r="E159" s="499"/>
      <c r="F159" s="503">
        <f t="shared" si="23"/>
        <v>0</v>
      </c>
      <c r="G159" s="502"/>
      <c r="H159" s="499"/>
      <c r="I159" s="501">
        <f t="shared" si="24"/>
        <v>0</v>
      </c>
      <c r="J159" s="500"/>
      <c r="K159" s="499"/>
      <c r="L159" s="498">
        <f t="shared" si="25"/>
        <v>0</v>
      </c>
    </row>
    <row r="160" spans="1:12" x14ac:dyDescent="0.2">
      <c r="A160" s="49">
        <v>148</v>
      </c>
      <c r="B160" s="48" t="s">
        <v>101</v>
      </c>
      <c r="C160" s="47" t="s">
        <v>100</v>
      </c>
      <c r="D160" s="499"/>
      <c r="E160" s="499"/>
      <c r="F160" s="503">
        <f t="shared" si="23"/>
        <v>0</v>
      </c>
      <c r="G160" s="502"/>
      <c r="H160" s="499"/>
      <c r="I160" s="501">
        <f t="shared" si="24"/>
        <v>0</v>
      </c>
      <c r="J160" s="500"/>
      <c r="K160" s="499"/>
      <c r="L160" s="498">
        <f t="shared" si="25"/>
        <v>0</v>
      </c>
    </row>
    <row r="161" spans="1:12" x14ac:dyDescent="0.2">
      <c r="A161" s="49">
        <v>149</v>
      </c>
      <c r="B161" s="48" t="s">
        <v>99</v>
      </c>
      <c r="C161" s="47" t="s">
        <v>98</v>
      </c>
      <c r="D161" s="499"/>
      <c r="E161" s="499"/>
      <c r="F161" s="503">
        <f t="shared" si="23"/>
        <v>0</v>
      </c>
      <c r="G161" s="502"/>
      <c r="H161" s="499"/>
      <c r="I161" s="501">
        <f t="shared" si="24"/>
        <v>0</v>
      </c>
      <c r="J161" s="500"/>
      <c r="K161" s="499"/>
      <c r="L161" s="498">
        <f t="shared" si="25"/>
        <v>0</v>
      </c>
    </row>
    <row r="162" spans="1:12" x14ac:dyDescent="0.2">
      <c r="A162" s="49">
        <v>150</v>
      </c>
      <c r="B162" s="48" t="s">
        <v>97</v>
      </c>
      <c r="C162" s="47" t="s">
        <v>96</v>
      </c>
      <c r="D162" s="499"/>
      <c r="E162" s="499"/>
      <c r="F162" s="503">
        <f t="shared" si="23"/>
        <v>0</v>
      </c>
      <c r="G162" s="502"/>
      <c r="H162" s="499"/>
      <c r="I162" s="501">
        <f t="shared" si="24"/>
        <v>0</v>
      </c>
      <c r="J162" s="500"/>
      <c r="K162" s="499"/>
      <c r="L162" s="498">
        <f t="shared" si="25"/>
        <v>0</v>
      </c>
    </row>
    <row r="163" spans="1:12" x14ac:dyDescent="0.2">
      <c r="A163" s="49">
        <v>151</v>
      </c>
      <c r="B163" s="48" t="s">
        <v>95</v>
      </c>
      <c r="C163" s="47" t="s">
        <v>94</v>
      </c>
      <c r="D163" s="499"/>
      <c r="E163" s="499"/>
      <c r="F163" s="503">
        <f t="shared" si="23"/>
        <v>0</v>
      </c>
      <c r="G163" s="502"/>
      <c r="H163" s="499"/>
      <c r="I163" s="501">
        <f t="shared" si="24"/>
        <v>0</v>
      </c>
      <c r="J163" s="500"/>
      <c r="K163" s="499"/>
      <c r="L163" s="498">
        <f t="shared" si="25"/>
        <v>0</v>
      </c>
    </row>
    <row r="164" spans="1:12" x14ac:dyDescent="0.2">
      <c r="A164" s="49">
        <v>152</v>
      </c>
      <c r="B164" s="48" t="s">
        <v>93</v>
      </c>
      <c r="C164" s="47" t="s">
        <v>92</v>
      </c>
      <c r="D164" s="499"/>
      <c r="E164" s="499"/>
      <c r="F164" s="503">
        <f t="shared" si="23"/>
        <v>0</v>
      </c>
      <c r="G164" s="502"/>
      <c r="H164" s="499"/>
      <c r="I164" s="501">
        <f t="shared" si="24"/>
        <v>0</v>
      </c>
      <c r="J164" s="500"/>
      <c r="K164" s="499"/>
      <c r="L164" s="498">
        <f t="shared" si="25"/>
        <v>0</v>
      </c>
    </row>
    <row r="165" spans="1:12" x14ac:dyDescent="0.2">
      <c r="A165" s="49">
        <v>153</v>
      </c>
      <c r="B165" s="48" t="s">
        <v>91</v>
      </c>
      <c r="C165" s="47" t="s">
        <v>90</v>
      </c>
      <c r="D165" s="499"/>
      <c r="E165" s="499"/>
      <c r="F165" s="503">
        <f t="shared" si="23"/>
        <v>0</v>
      </c>
      <c r="G165" s="502"/>
      <c r="H165" s="499"/>
      <c r="I165" s="501">
        <f t="shared" si="24"/>
        <v>0</v>
      </c>
      <c r="J165" s="500"/>
      <c r="K165" s="499"/>
      <c r="L165" s="498">
        <f t="shared" si="25"/>
        <v>0</v>
      </c>
    </row>
    <row r="166" spans="1:12" x14ac:dyDescent="0.2">
      <c r="A166" s="49">
        <v>154</v>
      </c>
      <c r="B166" s="48" t="s">
        <v>89</v>
      </c>
      <c r="C166" s="47" t="s">
        <v>88</v>
      </c>
      <c r="D166" s="499"/>
      <c r="E166" s="499"/>
      <c r="F166" s="503">
        <f t="shared" si="23"/>
        <v>0</v>
      </c>
      <c r="G166" s="502"/>
      <c r="H166" s="499"/>
      <c r="I166" s="501">
        <f t="shared" si="24"/>
        <v>0</v>
      </c>
      <c r="J166" s="500"/>
      <c r="K166" s="499"/>
      <c r="L166" s="498">
        <f t="shared" si="25"/>
        <v>0</v>
      </c>
    </row>
    <row r="167" spans="1:12" x14ac:dyDescent="0.2">
      <c r="A167" s="49">
        <v>155</v>
      </c>
      <c r="B167" s="48" t="s">
        <v>87</v>
      </c>
      <c r="C167" s="47" t="s">
        <v>86</v>
      </c>
      <c r="D167" s="499"/>
      <c r="E167" s="499"/>
      <c r="F167" s="503">
        <f t="shared" si="23"/>
        <v>0</v>
      </c>
      <c r="G167" s="502"/>
      <c r="H167" s="499"/>
      <c r="I167" s="501">
        <f t="shared" si="24"/>
        <v>0</v>
      </c>
      <c r="J167" s="500"/>
      <c r="K167" s="499"/>
      <c r="L167" s="498">
        <f t="shared" si="25"/>
        <v>0</v>
      </c>
    </row>
    <row r="168" spans="1:12" x14ac:dyDescent="0.2">
      <c r="A168" s="49">
        <v>156</v>
      </c>
      <c r="B168" s="48" t="s">
        <v>85</v>
      </c>
      <c r="C168" s="47" t="s">
        <v>84</v>
      </c>
      <c r="D168" s="499"/>
      <c r="E168" s="499"/>
      <c r="F168" s="503">
        <f t="shared" si="23"/>
        <v>0</v>
      </c>
      <c r="G168" s="502"/>
      <c r="H168" s="499"/>
      <c r="I168" s="501">
        <f t="shared" si="24"/>
        <v>0</v>
      </c>
      <c r="J168" s="500"/>
      <c r="K168" s="499"/>
      <c r="L168" s="498">
        <f t="shared" si="25"/>
        <v>0</v>
      </c>
    </row>
    <row r="169" spans="1:12" x14ac:dyDescent="0.2">
      <c r="A169" s="49">
        <v>157</v>
      </c>
      <c r="B169" s="48" t="s">
        <v>83</v>
      </c>
      <c r="C169" s="47" t="s">
        <v>82</v>
      </c>
      <c r="D169" s="499"/>
      <c r="E169" s="499"/>
      <c r="F169" s="503">
        <f t="shared" si="23"/>
        <v>0</v>
      </c>
      <c r="G169" s="502"/>
      <c r="H169" s="499"/>
      <c r="I169" s="501">
        <f t="shared" si="24"/>
        <v>0</v>
      </c>
      <c r="J169" s="500"/>
      <c r="K169" s="499"/>
      <c r="L169" s="498">
        <f t="shared" si="25"/>
        <v>0</v>
      </c>
    </row>
    <row r="170" spans="1:12" x14ac:dyDescent="0.2">
      <c r="A170" s="49">
        <v>158</v>
      </c>
      <c r="B170" s="48" t="s">
        <v>81</v>
      </c>
      <c r="C170" s="47" t="s">
        <v>80</v>
      </c>
      <c r="D170" s="499"/>
      <c r="E170" s="499"/>
      <c r="F170" s="503">
        <f t="shared" si="23"/>
        <v>0</v>
      </c>
      <c r="G170" s="502"/>
      <c r="H170" s="499"/>
      <c r="I170" s="501">
        <f t="shared" si="24"/>
        <v>0</v>
      </c>
      <c r="J170" s="500"/>
      <c r="K170" s="499"/>
      <c r="L170" s="498">
        <f t="shared" si="25"/>
        <v>0</v>
      </c>
    </row>
    <row r="171" spans="1:12" x14ac:dyDescent="0.2">
      <c r="A171" s="49">
        <v>159</v>
      </c>
      <c r="B171" s="48" t="s">
        <v>79</v>
      </c>
      <c r="C171" s="47" t="s">
        <v>78</v>
      </c>
      <c r="D171" s="499"/>
      <c r="E171" s="499"/>
      <c r="F171" s="503">
        <f t="shared" si="23"/>
        <v>0</v>
      </c>
      <c r="G171" s="502"/>
      <c r="H171" s="499"/>
      <c r="I171" s="501">
        <f t="shared" si="24"/>
        <v>0</v>
      </c>
      <c r="J171" s="500"/>
      <c r="K171" s="499"/>
      <c r="L171" s="498">
        <f t="shared" si="25"/>
        <v>0</v>
      </c>
    </row>
    <row r="172" spans="1:12" x14ac:dyDescent="0.2">
      <c r="A172" s="49">
        <v>160</v>
      </c>
      <c r="B172" s="48" t="s">
        <v>77</v>
      </c>
      <c r="C172" s="47" t="s">
        <v>76</v>
      </c>
      <c r="D172" s="499"/>
      <c r="E172" s="499"/>
      <c r="F172" s="503">
        <f t="shared" si="23"/>
        <v>0</v>
      </c>
      <c r="G172" s="502"/>
      <c r="H172" s="499"/>
      <c r="I172" s="501">
        <f t="shared" si="24"/>
        <v>0</v>
      </c>
      <c r="J172" s="500"/>
      <c r="K172" s="499"/>
      <c r="L172" s="498">
        <f t="shared" si="25"/>
        <v>0</v>
      </c>
    </row>
    <row r="173" spans="1:12" x14ac:dyDescent="0.2">
      <c r="A173" s="49">
        <v>161</v>
      </c>
      <c r="B173" s="48" t="s">
        <v>75</v>
      </c>
      <c r="C173" s="47" t="s">
        <v>74</v>
      </c>
      <c r="D173" s="506"/>
      <c r="E173" s="499"/>
      <c r="F173" s="503">
        <f t="shared" si="23"/>
        <v>0</v>
      </c>
      <c r="G173" s="505"/>
      <c r="H173" s="499"/>
      <c r="I173" s="501">
        <f t="shared" si="24"/>
        <v>0</v>
      </c>
      <c r="J173" s="504"/>
      <c r="K173" s="499"/>
      <c r="L173" s="498">
        <f t="shared" si="25"/>
        <v>0</v>
      </c>
    </row>
    <row r="174" spans="1:12" x14ac:dyDescent="0.2">
      <c r="A174" s="49">
        <v>162</v>
      </c>
      <c r="B174" s="48" t="s">
        <v>73</v>
      </c>
      <c r="C174" s="47" t="s">
        <v>72</v>
      </c>
      <c r="D174" s="499"/>
      <c r="E174" s="499"/>
      <c r="F174" s="503">
        <f t="shared" si="23"/>
        <v>0</v>
      </c>
      <c r="G174" s="502"/>
      <c r="H174" s="499"/>
      <c r="I174" s="501">
        <f t="shared" si="24"/>
        <v>0</v>
      </c>
      <c r="J174" s="500"/>
      <c r="K174" s="499"/>
      <c r="L174" s="498">
        <f t="shared" si="25"/>
        <v>0</v>
      </c>
    </row>
    <row r="175" spans="1:12" x14ac:dyDescent="0.2">
      <c r="A175" s="49">
        <v>163</v>
      </c>
      <c r="B175" s="48" t="s">
        <v>71</v>
      </c>
      <c r="C175" s="47" t="s">
        <v>70</v>
      </c>
      <c r="D175" s="499"/>
      <c r="E175" s="499"/>
      <c r="F175" s="503">
        <f t="shared" si="23"/>
        <v>0</v>
      </c>
      <c r="G175" s="502"/>
      <c r="H175" s="499"/>
      <c r="I175" s="501">
        <f t="shared" si="24"/>
        <v>0</v>
      </c>
      <c r="J175" s="500"/>
      <c r="K175" s="499"/>
      <c r="L175" s="498">
        <f t="shared" si="25"/>
        <v>0</v>
      </c>
    </row>
    <row r="176" spans="1:12" x14ac:dyDescent="0.2">
      <c r="A176" s="49">
        <v>164</v>
      </c>
      <c r="B176" s="48" t="s">
        <v>69</v>
      </c>
      <c r="C176" s="47" t="s">
        <v>68</v>
      </c>
      <c r="D176" s="499"/>
      <c r="E176" s="499"/>
      <c r="F176" s="503">
        <f t="shared" si="23"/>
        <v>0</v>
      </c>
      <c r="G176" s="502"/>
      <c r="H176" s="499"/>
      <c r="I176" s="501">
        <f t="shared" si="24"/>
        <v>0</v>
      </c>
      <c r="J176" s="500"/>
      <c r="K176" s="499"/>
      <c r="L176" s="498">
        <f t="shared" si="25"/>
        <v>0</v>
      </c>
    </row>
    <row r="177" spans="1:12" ht="22.5" customHeight="1" thickBot="1" x14ac:dyDescent="0.25">
      <c r="A177" s="608" t="s">
        <v>8</v>
      </c>
      <c r="B177" s="609"/>
      <c r="C177" s="609"/>
      <c r="D177" s="492">
        <f t="shared" ref="D177:L177" si="26">D9+D24+D112+D119+D132</f>
        <v>115000</v>
      </c>
      <c r="E177" s="492">
        <f t="shared" si="26"/>
        <v>425000</v>
      </c>
      <c r="F177" s="497">
        <f t="shared" si="26"/>
        <v>540000</v>
      </c>
      <c r="G177" s="496">
        <f t="shared" si="26"/>
        <v>95500</v>
      </c>
      <c r="H177" s="495">
        <f t="shared" si="26"/>
        <v>350000</v>
      </c>
      <c r="I177" s="494">
        <f t="shared" si="26"/>
        <v>445500</v>
      </c>
      <c r="J177" s="493">
        <f t="shared" si="26"/>
        <v>95500</v>
      </c>
      <c r="K177" s="492">
        <f t="shared" si="26"/>
        <v>250000</v>
      </c>
      <c r="L177" s="491">
        <f t="shared" si="26"/>
        <v>345500</v>
      </c>
    </row>
    <row r="182" spans="1:12" ht="15" x14ac:dyDescent="0.2">
      <c r="G182" s="45"/>
      <c r="H182" s="45"/>
      <c r="I182" s="45"/>
      <c r="J182" s="588" t="s">
        <v>404</v>
      </c>
      <c r="K182" s="588"/>
      <c r="L182" s="588"/>
    </row>
    <row r="183" spans="1:12" ht="15" x14ac:dyDescent="0.2">
      <c r="G183" s="46"/>
      <c r="H183" s="46"/>
      <c r="I183" s="46"/>
      <c r="J183" s="46"/>
      <c r="K183" s="46"/>
      <c r="L183" s="46"/>
    </row>
    <row r="184" spans="1:12" ht="27" customHeight="1" x14ac:dyDescent="0.25">
      <c r="G184" s="45"/>
      <c r="H184" s="45"/>
      <c r="I184" s="45"/>
      <c r="J184" s="610" t="s">
        <v>67</v>
      </c>
      <c r="K184" s="610"/>
      <c r="L184" s="610"/>
    </row>
    <row r="185" spans="1:12" ht="15" x14ac:dyDescent="0.2">
      <c r="G185" s="45"/>
      <c r="H185" s="45"/>
      <c r="I185" s="45"/>
      <c r="J185" s="45"/>
      <c r="K185" s="45"/>
      <c r="L185" s="45"/>
    </row>
    <row r="186" spans="1:12" ht="15" x14ac:dyDescent="0.2">
      <c r="G186" s="45"/>
      <c r="H186" s="45"/>
      <c r="I186" s="45"/>
      <c r="J186" s="588" t="s">
        <v>431</v>
      </c>
      <c r="K186" s="588"/>
      <c r="L186" s="588"/>
    </row>
  </sheetData>
  <mergeCells count="11">
    <mergeCell ref="J186:L186"/>
    <mergeCell ref="A1:L4"/>
    <mergeCell ref="A5:L5"/>
    <mergeCell ref="A6:L6"/>
    <mergeCell ref="D7:F7"/>
    <mergeCell ref="G7:I7"/>
    <mergeCell ref="J7:L7"/>
    <mergeCell ref="A8:C8"/>
    <mergeCell ref="A177:C177"/>
    <mergeCell ref="J182:L182"/>
    <mergeCell ref="J184:L184"/>
  </mergeCells>
  <conditionalFormatting sqref="B9">
    <cfRule type="duplicateValues" dxfId="0" priority="1" stopIfTrue="1"/>
  </conditionalFormatting>
  <pageMargins left="0.7" right="0.7" top="0.75" bottom="0.75" header="0.3" footer="0.3"/>
  <pageSetup paperSize="9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86"/>
  <sheetViews>
    <sheetView view="pageBreakPreview" topLeftCell="A130" zoomScale="80" zoomScaleNormal="80" zoomScaleSheetLayoutView="80" workbookViewId="0">
      <selection activeCell="I195" sqref="I195"/>
    </sheetView>
  </sheetViews>
  <sheetFormatPr defaultRowHeight="12.75" x14ac:dyDescent="0.2"/>
  <cols>
    <col min="1" max="1" width="5.85546875" style="44" customWidth="1"/>
    <col min="2" max="2" width="15.5703125" style="44" customWidth="1"/>
    <col min="3" max="3" width="44.85546875" style="43" customWidth="1"/>
    <col min="4" max="12" width="19.140625" style="42" customWidth="1"/>
    <col min="13" max="13" width="9.140625" style="41"/>
    <col min="14" max="16" width="15.140625" style="41" bestFit="1" customWidth="1"/>
    <col min="17" max="16384" width="9.140625" style="41"/>
  </cols>
  <sheetData>
    <row r="1" spans="1:16" ht="30" customHeight="1" x14ac:dyDescent="0.2">
      <c r="A1" s="589" t="s">
        <v>402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1"/>
    </row>
    <row r="2" spans="1:16" ht="30" customHeight="1" x14ac:dyDescent="0.2">
      <c r="A2" s="592"/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4"/>
    </row>
    <row r="3" spans="1:16" ht="30" customHeight="1" x14ac:dyDescent="0.2">
      <c r="A3" s="592"/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4"/>
    </row>
    <row r="4" spans="1:16" ht="30" customHeight="1" x14ac:dyDescent="0.2">
      <c r="A4" s="595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7"/>
    </row>
    <row r="5" spans="1:16" ht="23.25" customHeight="1" x14ac:dyDescent="0.2">
      <c r="A5" s="598" t="s">
        <v>401</v>
      </c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</row>
    <row r="6" spans="1:16" ht="23.25" customHeight="1" thickBot="1" x14ac:dyDescent="0.25">
      <c r="A6" s="598" t="s">
        <v>405</v>
      </c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</row>
    <row r="7" spans="1:16" ht="18.75" customHeight="1" x14ac:dyDescent="0.2">
      <c r="A7" s="66" t="s">
        <v>400</v>
      </c>
      <c r="B7" s="65" t="s">
        <v>399</v>
      </c>
      <c r="C7" s="65" t="s">
        <v>398</v>
      </c>
      <c r="D7" s="599" t="s">
        <v>397</v>
      </c>
      <c r="E7" s="599"/>
      <c r="F7" s="600"/>
      <c r="G7" s="601" t="s">
        <v>396</v>
      </c>
      <c r="H7" s="602"/>
      <c r="I7" s="603"/>
      <c r="J7" s="604" t="s">
        <v>395</v>
      </c>
      <c r="K7" s="599"/>
      <c r="L7" s="605"/>
      <c r="N7" s="64">
        <v>2021</v>
      </c>
      <c r="O7" s="64">
        <v>2022</v>
      </c>
      <c r="P7" s="64">
        <v>2023</v>
      </c>
    </row>
    <row r="8" spans="1:16" ht="18.75" customHeight="1" x14ac:dyDescent="0.2">
      <c r="A8" s="606"/>
      <c r="B8" s="607"/>
      <c r="C8" s="607"/>
      <c r="D8" s="59" t="s">
        <v>394</v>
      </c>
      <c r="E8" s="59" t="s">
        <v>46</v>
      </c>
      <c r="F8" s="63" t="s">
        <v>8</v>
      </c>
      <c r="G8" s="62" t="s">
        <v>394</v>
      </c>
      <c r="H8" s="59" t="s">
        <v>46</v>
      </c>
      <c r="I8" s="61" t="s">
        <v>8</v>
      </c>
      <c r="J8" s="60" t="s">
        <v>394</v>
      </c>
      <c r="K8" s="59" t="s">
        <v>46</v>
      </c>
      <c r="L8" s="58" t="s">
        <v>8</v>
      </c>
      <c r="N8" s="42"/>
      <c r="O8" s="42"/>
      <c r="P8" s="42"/>
    </row>
    <row r="9" spans="1:16" ht="18" customHeight="1" x14ac:dyDescent="0.2">
      <c r="A9" s="53"/>
      <c r="B9" s="51">
        <v>111</v>
      </c>
      <c r="C9" s="51" t="s">
        <v>393</v>
      </c>
      <c r="D9" s="81">
        <f t="shared" ref="D9:L9" si="0">SUM(D10:D23)</f>
        <v>43900</v>
      </c>
      <c r="E9" s="81">
        <f t="shared" si="0"/>
        <v>0</v>
      </c>
      <c r="F9" s="85">
        <f t="shared" si="0"/>
        <v>43900</v>
      </c>
      <c r="G9" s="84">
        <f t="shared" si="0"/>
        <v>44000</v>
      </c>
      <c r="H9" s="81">
        <f t="shared" si="0"/>
        <v>0</v>
      </c>
      <c r="I9" s="83">
        <f t="shared" si="0"/>
        <v>44000</v>
      </c>
      <c r="J9" s="82">
        <f t="shared" si="0"/>
        <v>44000</v>
      </c>
      <c r="K9" s="81">
        <f t="shared" si="0"/>
        <v>0</v>
      </c>
      <c r="L9" s="80">
        <f t="shared" si="0"/>
        <v>44000</v>
      </c>
      <c r="N9" s="98">
        <v>43700</v>
      </c>
      <c r="O9" s="98">
        <v>43700</v>
      </c>
      <c r="P9" s="98">
        <v>43700</v>
      </c>
    </row>
    <row r="10" spans="1:16" x14ac:dyDescent="0.2">
      <c r="A10" s="49">
        <v>1</v>
      </c>
      <c r="B10" s="48" t="s">
        <v>392</v>
      </c>
      <c r="C10" s="47" t="s">
        <v>391</v>
      </c>
      <c r="D10" s="75">
        <v>39510</v>
      </c>
      <c r="E10" s="75"/>
      <c r="F10" s="79">
        <f t="shared" ref="F10:F23" si="1">D10+E10</f>
        <v>39510</v>
      </c>
      <c r="G10" s="78">
        <v>39600</v>
      </c>
      <c r="H10" s="75"/>
      <c r="I10" s="77">
        <f t="shared" ref="I10:I23" si="2">G10+H10</f>
        <v>39600</v>
      </c>
      <c r="J10" s="76">
        <v>39600</v>
      </c>
      <c r="K10" s="75"/>
      <c r="L10" s="74">
        <f t="shared" ref="L10:L23" si="3">J10+K10</f>
        <v>39600</v>
      </c>
      <c r="N10" s="96">
        <f>N9-N20-N21</f>
        <v>39330</v>
      </c>
      <c r="O10" s="96">
        <f>O9-O20-O21</f>
        <v>39330</v>
      </c>
      <c r="P10" s="96">
        <f>P9-P20-P21</f>
        <v>39330</v>
      </c>
    </row>
    <row r="11" spans="1:16" x14ac:dyDescent="0.2">
      <c r="A11" s="49">
        <v>2</v>
      </c>
      <c r="B11" s="48" t="s">
        <v>390</v>
      </c>
      <c r="C11" s="47" t="s">
        <v>389</v>
      </c>
      <c r="D11" s="75"/>
      <c r="E11" s="75"/>
      <c r="F11" s="79">
        <f t="shared" si="1"/>
        <v>0</v>
      </c>
      <c r="G11" s="78"/>
      <c r="H11" s="75"/>
      <c r="I11" s="77">
        <f t="shared" si="2"/>
        <v>0</v>
      </c>
      <c r="J11" s="76"/>
      <c r="K11" s="75"/>
      <c r="L11" s="74">
        <f t="shared" si="3"/>
        <v>0</v>
      </c>
      <c r="N11" s="42"/>
      <c r="O11" s="42"/>
      <c r="P11" s="42"/>
    </row>
    <row r="12" spans="1:16" ht="15" x14ac:dyDescent="0.2">
      <c r="A12" s="49">
        <v>3</v>
      </c>
      <c r="B12" s="48" t="s">
        <v>388</v>
      </c>
      <c r="C12" s="47" t="s">
        <v>387</v>
      </c>
      <c r="D12" s="75"/>
      <c r="E12" s="75"/>
      <c r="F12" s="79">
        <f t="shared" si="1"/>
        <v>0</v>
      </c>
      <c r="G12" s="78"/>
      <c r="H12" s="75"/>
      <c r="I12" s="77">
        <f t="shared" si="2"/>
        <v>0</v>
      </c>
      <c r="J12" s="76"/>
      <c r="K12" s="75"/>
      <c r="L12" s="74">
        <f t="shared" si="3"/>
        <v>0</v>
      </c>
      <c r="N12" s="97"/>
      <c r="O12" s="97"/>
      <c r="P12" s="97"/>
    </row>
    <row r="13" spans="1:16" ht="15" x14ac:dyDescent="0.2">
      <c r="A13" s="49">
        <v>4</v>
      </c>
      <c r="B13" s="48" t="s">
        <v>386</v>
      </c>
      <c r="C13" s="47" t="s">
        <v>385</v>
      </c>
      <c r="D13" s="75"/>
      <c r="E13" s="75"/>
      <c r="F13" s="79">
        <f t="shared" si="1"/>
        <v>0</v>
      </c>
      <c r="G13" s="78"/>
      <c r="H13" s="75"/>
      <c r="I13" s="77">
        <f t="shared" si="2"/>
        <v>0</v>
      </c>
      <c r="J13" s="76"/>
      <c r="K13" s="75"/>
      <c r="L13" s="74">
        <f t="shared" si="3"/>
        <v>0</v>
      </c>
      <c r="N13" s="97"/>
      <c r="O13" s="97"/>
      <c r="P13" s="97"/>
    </row>
    <row r="14" spans="1:16" ht="15" x14ac:dyDescent="0.2">
      <c r="A14" s="49">
        <v>5</v>
      </c>
      <c r="B14" s="48" t="s">
        <v>384</v>
      </c>
      <c r="C14" s="47" t="s">
        <v>383</v>
      </c>
      <c r="D14" s="75"/>
      <c r="E14" s="75"/>
      <c r="F14" s="79">
        <f t="shared" si="1"/>
        <v>0</v>
      </c>
      <c r="G14" s="78"/>
      <c r="H14" s="75"/>
      <c r="I14" s="77">
        <f t="shared" si="2"/>
        <v>0</v>
      </c>
      <c r="J14" s="76"/>
      <c r="K14" s="75"/>
      <c r="L14" s="74">
        <f t="shared" si="3"/>
        <v>0</v>
      </c>
      <c r="N14" s="97"/>
      <c r="O14" s="97"/>
      <c r="P14" s="97"/>
    </row>
    <row r="15" spans="1:16" ht="15" x14ac:dyDescent="0.2">
      <c r="A15" s="49">
        <v>6</v>
      </c>
      <c r="B15" s="48" t="s">
        <v>382</v>
      </c>
      <c r="C15" s="47" t="s">
        <v>381</v>
      </c>
      <c r="D15" s="75"/>
      <c r="E15" s="75"/>
      <c r="F15" s="79">
        <f t="shared" si="1"/>
        <v>0</v>
      </c>
      <c r="G15" s="78"/>
      <c r="H15" s="75"/>
      <c r="I15" s="77">
        <f t="shared" si="2"/>
        <v>0</v>
      </c>
      <c r="J15" s="76"/>
      <c r="K15" s="75"/>
      <c r="L15" s="74">
        <f t="shared" si="3"/>
        <v>0</v>
      </c>
      <c r="N15" s="97"/>
      <c r="O15" s="97"/>
      <c r="P15" s="97"/>
    </row>
    <row r="16" spans="1:16" ht="15" x14ac:dyDescent="0.2">
      <c r="A16" s="49">
        <v>7</v>
      </c>
      <c r="B16" s="48" t="s">
        <v>380</v>
      </c>
      <c r="C16" s="47" t="s">
        <v>379</v>
      </c>
      <c r="D16" s="75"/>
      <c r="E16" s="75"/>
      <c r="F16" s="79">
        <f t="shared" si="1"/>
        <v>0</v>
      </c>
      <c r="G16" s="78"/>
      <c r="H16" s="75"/>
      <c r="I16" s="77">
        <f t="shared" si="2"/>
        <v>0</v>
      </c>
      <c r="J16" s="76"/>
      <c r="K16" s="75"/>
      <c r="L16" s="74">
        <f t="shared" si="3"/>
        <v>0</v>
      </c>
      <c r="N16" s="97"/>
      <c r="O16" s="97"/>
      <c r="P16" s="97"/>
    </row>
    <row r="17" spans="1:16" ht="15" x14ac:dyDescent="0.2">
      <c r="A17" s="49">
        <v>8</v>
      </c>
      <c r="B17" s="48" t="s">
        <v>378</v>
      </c>
      <c r="C17" s="47" t="s">
        <v>377</v>
      </c>
      <c r="D17" s="75"/>
      <c r="E17" s="75"/>
      <c r="F17" s="79">
        <f t="shared" si="1"/>
        <v>0</v>
      </c>
      <c r="G17" s="78"/>
      <c r="H17" s="75"/>
      <c r="I17" s="77">
        <f t="shared" si="2"/>
        <v>0</v>
      </c>
      <c r="J17" s="76"/>
      <c r="K17" s="75"/>
      <c r="L17" s="74">
        <f t="shared" si="3"/>
        <v>0</v>
      </c>
      <c r="N17" s="97"/>
      <c r="O17" s="97"/>
      <c r="P17" s="97"/>
    </row>
    <row r="18" spans="1:16" ht="15" x14ac:dyDescent="0.2">
      <c r="A18" s="49">
        <v>9</v>
      </c>
      <c r="B18" s="48" t="s">
        <v>376</v>
      </c>
      <c r="C18" s="47" t="s">
        <v>375</v>
      </c>
      <c r="D18" s="75"/>
      <c r="E18" s="75"/>
      <c r="F18" s="79">
        <f t="shared" si="1"/>
        <v>0</v>
      </c>
      <c r="G18" s="78"/>
      <c r="H18" s="75"/>
      <c r="I18" s="77">
        <f t="shared" si="2"/>
        <v>0</v>
      </c>
      <c r="J18" s="76"/>
      <c r="K18" s="75"/>
      <c r="L18" s="74">
        <f t="shared" si="3"/>
        <v>0</v>
      </c>
      <c r="N18" s="97"/>
      <c r="O18" s="97"/>
      <c r="P18" s="97"/>
    </row>
    <row r="19" spans="1:16" x14ac:dyDescent="0.2">
      <c r="A19" s="49">
        <v>10</v>
      </c>
      <c r="B19" s="48" t="s">
        <v>374</v>
      </c>
      <c r="C19" s="47" t="s">
        <v>373</v>
      </c>
      <c r="D19" s="75"/>
      <c r="E19" s="75"/>
      <c r="F19" s="79">
        <f t="shared" si="1"/>
        <v>0</v>
      </c>
      <c r="G19" s="78"/>
      <c r="H19" s="75"/>
      <c r="I19" s="77">
        <f t="shared" si="2"/>
        <v>0</v>
      </c>
      <c r="J19" s="76"/>
      <c r="K19" s="75"/>
      <c r="L19" s="74">
        <f t="shared" si="3"/>
        <v>0</v>
      </c>
      <c r="N19" s="42"/>
      <c r="O19" s="42"/>
      <c r="P19" s="42"/>
    </row>
    <row r="20" spans="1:16" x14ac:dyDescent="0.2">
      <c r="A20" s="49">
        <v>11</v>
      </c>
      <c r="B20" s="48" t="s">
        <v>372</v>
      </c>
      <c r="C20" s="47" t="s">
        <v>371</v>
      </c>
      <c r="D20" s="75">
        <v>2195</v>
      </c>
      <c r="E20" s="75"/>
      <c r="F20" s="79">
        <f t="shared" si="1"/>
        <v>2195</v>
      </c>
      <c r="G20" s="78">
        <v>2200</v>
      </c>
      <c r="H20" s="75"/>
      <c r="I20" s="77">
        <f t="shared" si="2"/>
        <v>2200</v>
      </c>
      <c r="J20" s="76">
        <v>2200</v>
      </c>
      <c r="K20" s="75"/>
      <c r="L20" s="74">
        <f t="shared" si="3"/>
        <v>2200</v>
      </c>
      <c r="N20" s="96">
        <f>N9*5%</f>
        <v>2185</v>
      </c>
      <c r="O20" s="96">
        <f>O9*5%</f>
        <v>2185</v>
      </c>
      <c r="P20" s="96">
        <f>P9*5%</f>
        <v>2185</v>
      </c>
    </row>
    <row r="21" spans="1:16" x14ac:dyDescent="0.2">
      <c r="A21" s="49">
        <v>12</v>
      </c>
      <c r="B21" s="48" t="s">
        <v>370</v>
      </c>
      <c r="C21" s="47" t="s">
        <v>369</v>
      </c>
      <c r="D21" s="75">
        <f>D20</f>
        <v>2195</v>
      </c>
      <c r="E21" s="75"/>
      <c r="F21" s="79">
        <f t="shared" si="1"/>
        <v>2195</v>
      </c>
      <c r="G21" s="78">
        <f>G20</f>
        <v>2200</v>
      </c>
      <c r="H21" s="75"/>
      <c r="I21" s="77">
        <f t="shared" si="2"/>
        <v>2200</v>
      </c>
      <c r="J21" s="76">
        <f>J20</f>
        <v>2200</v>
      </c>
      <c r="K21" s="75"/>
      <c r="L21" s="74">
        <f t="shared" si="3"/>
        <v>2200</v>
      </c>
      <c r="N21" s="96">
        <f>N9*5%</f>
        <v>2185</v>
      </c>
      <c r="O21" s="96">
        <f>O9*5%</f>
        <v>2185</v>
      </c>
      <c r="P21" s="96">
        <f>P9*5%</f>
        <v>2185</v>
      </c>
    </row>
    <row r="22" spans="1:16" x14ac:dyDescent="0.2">
      <c r="A22" s="49">
        <v>13</v>
      </c>
      <c r="B22" s="48" t="s">
        <v>368</v>
      </c>
      <c r="C22" s="47" t="s">
        <v>367</v>
      </c>
      <c r="D22" s="75"/>
      <c r="E22" s="75"/>
      <c r="F22" s="79">
        <f t="shared" si="1"/>
        <v>0</v>
      </c>
      <c r="G22" s="78"/>
      <c r="H22" s="75"/>
      <c r="I22" s="77">
        <f t="shared" si="2"/>
        <v>0</v>
      </c>
      <c r="J22" s="76"/>
      <c r="K22" s="75"/>
      <c r="L22" s="74">
        <f t="shared" si="3"/>
        <v>0</v>
      </c>
    </row>
    <row r="23" spans="1:16" ht="12.75" customHeight="1" x14ac:dyDescent="0.2">
      <c r="A23" s="49">
        <v>14</v>
      </c>
      <c r="B23" s="48" t="s">
        <v>366</v>
      </c>
      <c r="C23" s="47" t="s">
        <v>365</v>
      </c>
      <c r="D23" s="75"/>
      <c r="E23" s="75"/>
      <c r="F23" s="79">
        <f t="shared" si="1"/>
        <v>0</v>
      </c>
      <c r="G23" s="78"/>
      <c r="H23" s="75"/>
      <c r="I23" s="77">
        <f t="shared" si="2"/>
        <v>0</v>
      </c>
      <c r="J23" s="76"/>
      <c r="K23" s="75"/>
      <c r="L23" s="74">
        <f t="shared" si="3"/>
        <v>0</v>
      </c>
    </row>
    <row r="24" spans="1:16" ht="18" customHeight="1" x14ac:dyDescent="0.2">
      <c r="A24" s="53"/>
      <c r="B24" s="52">
        <v>130</v>
      </c>
      <c r="C24" s="51" t="s">
        <v>4</v>
      </c>
      <c r="D24" s="81">
        <f t="shared" ref="D24:L24" si="4">SUM(D25:D111)</f>
        <v>12900</v>
      </c>
      <c r="E24" s="81">
        <f t="shared" si="4"/>
        <v>0</v>
      </c>
      <c r="F24" s="85">
        <f t="shared" si="4"/>
        <v>12900</v>
      </c>
      <c r="G24" s="84">
        <f t="shared" si="4"/>
        <v>13000</v>
      </c>
      <c r="H24" s="81">
        <f t="shared" si="4"/>
        <v>0</v>
      </c>
      <c r="I24" s="83">
        <f t="shared" si="4"/>
        <v>13000</v>
      </c>
      <c r="J24" s="82">
        <f t="shared" si="4"/>
        <v>13000</v>
      </c>
      <c r="K24" s="81">
        <f t="shared" si="4"/>
        <v>0</v>
      </c>
      <c r="L24" s="80">
        <f t="shared" si="4"/>
        <v>13000</v>
      </c>
      <c r="N24" s="95"/>
      <c r="O24" s="95"/>
      <c r="P24" s="95"/>
    </row>
    <row r="25" spans="1:16" x14ac:dyDescent="0.2">
      <c r="A25" s="56">
        <v>15</v>
      </c>
      <c r="B25" s="55" t="s">
        <v>364</v>
      </c>
      <c r="C25" s="54" t="s">
        <v>363</v>
      </c>
      <c r="D25" s="87"/>
      <c r="E25" s="87"/>
      <c r="F25" s="91">
        <f t="shared" ref="F25:F56" si="5">D25+E25</f>
        <v>0</v>
      </c>
      <c r="G25" s="90"/>
      <c r="H25" s="87"/>
      <c r="I25" s="89">
        <f t="shared" ref="I25:I56" si="6">G25+H25</f>
        <v>0</v>
      </c>
      <c r="J25" s="88"/>
      <c r="K25" s="87"/>
      <c r="L25" s="86">
        <f t="shared" ref="L25:L56" si="7">J25+K25</f>
        <v>0</v>
      </c>
    </row>
    <row r="26" spans="1:16" x14ac:dyDescent="0.2">
      <c r="A26" s="49">
        <v>16</v>
      </c>
      <c r="B26" s="48" t="s">
        <v>362</v>
      </c>
      <c r="C26" s="47" t="s">
        <v>361</v>
      </c>
      <c r="D26" s="75"/>
      <c r="E26" s="75"/>
      <c r="F26" s="91">
        <f t="shared" si="5"/>
        <v>0</v>
      </c>
      <c r="G26" s="78"/>
      <c r="H26" s="93"/>
      <c r="I26" s="94">
        <f t="shared" si="6"/>
        <v>0</v>
      </c>
      <c r="J26" s="76"/>
      <c r="K26" s="93"/>
      <c r="L26" s="92">
        <f t="shared" si="7"/>
        <v>0</v>
      </c>
    </row>
    <row r="27" spans="1:16" x14ac:dyDescent="0.2">
      <c r="A27" s="49">
        <v>17</v>
      </c>
      <c r="B27" s="48" t="s">
        <v>360</v>
      </c>
      <c r="C27" s="47" t="s">
        <v>359</v>
      </c>
      <c r="D27" s="75"/>
      <c r="E27" s="75"/>
      <c r="F27" s="91">
        <f t="shared" si="5"/>
        <v>0</v>
      </c>
      <c r="G27" s="78"/>
      <c r="H27" s="93"/>
      <c r="I27" s="94">
        <f t="shared" si="6"/>
        <v>0</v>
      </c>
      <c r="J27" s="76"/>
      <c r="K27" s="93"/>
      <c r="L27" s="92">
        <f t="shared" si="7"/>
        <v>0</v>
      </c>
    </row>
    <row r="28" spans="1:16" x14ac:dyDescent="0.2">
      <c r="A28" s="49">
        <v>18</v>
      </c>
      <c r="B28" s="48" t="s">
        <v>358</v>
      </c>
      <c r="C28" s="47" t="s">
        <v>357</v>
      </c>
      <c r="D28" s="75"/>
      <c r="E28" s="75"/>
      <c r="F28" s="91">
        <f t="shared" si="5"/>
        <v>0</v>
      </c>
      <c r="G28" s="78"/>
      <c r="H28" s="93"/>
      <c r="I28" s="94">
        <f t="shared" si="6"/>
        <v>0</v>
      </c>
      <c r="J28" s="76"/>
      <c r="K28" s="93"/>
      <c r="L28" s="92">
        <f t="shared" si="7"/>
        <v>0</v>
      </c>
    </row>
    <row r="29" spans="1:16" x14ac:dyDescent="0.2">
      <c r="A29" s="49">
        <v>19</v>
      </c>
      <c r="B29" s="48" t="s">
        <v>356</v>
      </c>
      <c r="C29" s="47" t="s">
        <v>355</v>
      </c>
      <c r="D29" s="75">
        <v>1000</v>
      </c>
      <c r="E29" s="75"/>
      <c r="F29" s="91">
        <f t="shared" si="5"/>
        <v>1000</v>
      </c>
      <c r="G29" s="78">
        <v>3000</v>
      </c>
      <c r="H29" s="93"/>
      <c r="I29" s="94">
        <f t="shared" si="6"/>
        <v>3000</v>
      </c>
      <c r="J29" s="76">
        <v>3000</v>
      </c>
      <c r="K29" s="93"/>
      <c r="L29" s="92">
        <f t="shared" si="7"/>
        <v>3000</v>
      </c>
    </row>
    <row r="30" spans="1:16" x14ac:dyDescent="0.2">
      <c r="A30" s="49">
        <v>20</v>
      </c>
      <c r="B30" s="48" t="s">
        <v>354</v>
      </c>
      <c r="C30" s="47" t="s">
        <v>353</v>
      </c>
      <c r="D30" s="75">
        <v>1000</v>
      </c>
      <c r="E30" s="75"/>
      <c r="F30" s="91">
        <f t="shared" si="5"/>
        <v>1000</v>
      </c>
      <c r="G30" s="78">
        <v>1000</v>
      </c>
      <c r="H30" s="93"/>
      <c r="I30" s="94">
        <f t="shared" si="6"/>
        <v>1000</v>
      </c>
      <c r="J30" s="76">
        <v>1000</v>
      </c>
      <c r="K30" s="93"/>
      <c r="L30" s="92">
        <f t="shared" si="7"/>
        <v>1000</v>
      </c>
    </row>
    <row r="31" spans="1:16" x14ac:dyDescent="0.2">
      <c r="A31" s="49">
        <v>21</v>
      </c>
      <c r="B31" s="48" t="s">
        <v>352</v>
      </c>
      <c r="C31" s="47" t="s">
        <v>351</v>
      </c>
      <c r="D31" s="75"/>
      <c r="E31" s="75"/>
      <c r="F31" s="91">
        <f t="shared" si="5"/>
        <v>0</v>
      </c>
      <c r="G31" s="78"/>
      <c r="H31" s="93"/>
      <c r="I31" s="94">
        <f t="shared" si="6"/>
        <v>0</v>
      </c>
      <c r="J31" s="76"/>
      <c r="K31" s="93"/>
      <c r="L31" s="92">
        <f t="shared" si="7"/>
        <v>0</v>
      </c>
    </row>
    <row r="32" spans="1:16" x14ac:dyDescent="0.2">
      <c r="A32" s="49">
        <v>22</v>
      </c>
      <c r="B32" s="48" t="s">
        <v>350</v>
      </c>
      <c r="C32" s="47" t="s">
        <v>349</v>
      </c>
      <c r="D32" s="75"/>
      <c r="E32" s="75"/>
      <c r="F32" s="91">
        <f t="shared" si="5"/>
        <v>0</v>
      </c>
      <c r="G32" s="78"/>
      <c r="H32" s="93"/>
      <c r="I32" s="94">
        <f t="shared" si="6"/>
        <v>0</v>
      </c>
      <c r="J32" s="76"/>
      <c r="K32" s="93"/>
      <c r="L32" s="92">
        <f t="shared" si="7"/>
        <v>0</v>
      </c>
    </row>
    <row r="33" spans="1:12" x14ac:dyDescent="0.2">
      <c r="A33" s="49">
        <v>23</v>
      </c>
      <c r="B33" s="57" t="s">
        <v>348</v>
      </c>
      <c r="C33" s="50" t="s">
        <v>347</v>
      </c>
      <c r="D33" s="75"/>
      <c r="E33" s="75"/>
      <c r="F33" s="91">
        <f t="shared" si="5"/>
        <v>0</v>
      </c>
      <c r="G33" s="78"/>
      <c r="H33" s="93"/>
      <c r="I33" s="94">
        <f t="shared" si="6"/>
        <v>0</v>
      </c>
      <c r="J33" s="76"/>
      <c r="K33" s="93"/>
      <c r="L33" s="92">
        <f t="shared" si="7"/>
        <v>0</v>
      </c>
    </row>
    <row r="34" spans="1:12" x14ac:dyDescent="0.2">
      <c r="A34" s="56">
        <v>24</v>
      </c>
      <c r="B34" s="55" t="s">
        <v>346</v>
      </c>
      <c r="C34" s="54" t="s">
        <v>345</v>
      </c>
      <c r="D34" s="87"/>
      <c r="E34" s="87"/>
      <c r="F34" s="91">
        <f t="shared" si="5"/>
        <v>0</v>
      </c>
      <c r="G34" s="90"/>
      <c r="H34" s="87"/>
      <c r="I34" s="89">
        <f t="shared" si="6"/>
        <v>0</v>
      </c>
      <c r="J34" s="88"/>
      <c r="K34" s="87"/>
      <c r="L34" s="86">
        <f t="shared" si="7"/>
        <v>0</v>
      </c>
    </row>
    <row r="35" spans="1:12" x14ac:dyDescent="0.2">
      <c r="A35" s="49">
        <v>25</v>
      </c>
      <c r="B35" s="48" t="s">
        <v>344</v>
      </c>
      <c r="C35" s="47" t="s">
        <v>343</v>
      </c>
      <c r="D35" s="75">
        <v>600</v>
      </c>
      <c r="E35" s="75"/>
      <c r="F35" s="91">
        <f t="shared" si="5"/>
        <v>600</v>
      </c>
      <c r="G35" s="78"/>
      <c r="H35" s="93"/>
      <c r="I35" s="94">
        <f t="shared" si="6"/>
        <v>0</v>
      </c>
      <c r="J35" s="76"/>
      <c r="K35" s="93"/>
      <c r="L35" s="92">
        <f t="shared" si="7"/>
        <v>0</v>
      </c>
    </row>
    <row r="36" spans="1:12" x14ac:dyDescent="0.2">
      <c r="A36" s="49">
        <v>26</v>
      </c>
      <c r="B36" s="48" t="s">
        <v>342</v>
      </c>
      <c r="C36" s="47" t="s">
        <v>341</v>
      </c>
      <c r="D36" s="75"/>
      <c r="E36" s="75"/>
      <c r="F36" s="91">
        <f t="shared" si="5"/>
        <v>0</v>
      </c>
      <c r="G36" s="78"/>
      <c r="H36" s="93"/>
      <c r="I36" s="94">
        <f t="shared" si="6"/>
        <v>0</v>
      </c>
      <c r="J36" s="76"/>
      <c r="K36" s="93"/>
      <c r="L36" s="92">
        <f t="shared" si="7"/>
        <v>0</v>
      </c>
    </row>
    <row r="37" spans="1:12" x14ac:dyDescent="0.2">
      <c r="A37" s="49">
        <v>27</v>
      </c>
      <c r="B37" s="48" t="s">
        <v>340</v>
      </c>
      <c r="C37" s="47" t="s">
        <v>339</v>
      </c>
      <c r="D37" s="75"/>
      <c r="E37" s="75"/>
      <c r="F37" s="91">
        <f t="shared" si="5"/>
        <v>0</v>
      </c>
      <c r="G37" s="78"/>
      <c r="H37" s="93"/>
      <c r="I37" s="94">
        <f t="shared" si="6"/>
        <v>0</v>
      </c>
      <c r="J37" s="76"/>
      <c r="K37" s="93"/>
      <c r="L37" s="92">
        <f t="shared" si="7"/>
        <v>0</v>
      </c>
    </row>
    <row r="38" spans="1:12" x14ac:dyDescent="0.2">
      <c r="A38" s="56">
        <v>28</v>
      </c>
      <c r="B38" s="55" t="s">
        <v>338</v>
      </c>
      <c r="C38" s="54" t="s">
        <v>337</v>
      </c>
      <c r="D38" s="87">
        <v>2400</v>
      </c>
      <c r="E38" s="87"/>
      <c r="F38" s="91">
        <f t="shared" si="5"/>
        <v>2400</v>
      </c>
      <c r="G38" s="90">
        <v>1000</v>
      </c>
      <c r="H38" s="87"/>
      <c r="I38" s="89">
        <f t="shared" si="6"/>
        <v>1000</v>
      </c>
      <c r="J38" s="88">
        <v>1000</v>
      </c>
      <c r="K38" s="87"/>
      <c r="L38" s="86">
        <f t="shared" si="7"/>
        <v>1000</v>
      </c>
    </row>
    <row r="39" spans="1:12" x14ac:dyDescent="0.2">
      <c r="A39" s="49">
        <v>29</v>
      </c>
      <c r="B39" s="48" t="s">
        <v>336</v>
      </c>
      <c r="C39" s="47" t="s">
        <v>335</v>
      </c>
      <c r="D39" s="75"/>
      <c r="E39" s="75"/>
      <c r="F39" s="91">
        <f t="shared" si="5"/>
        <v>0</v>
      </c>
      <c r="G39" s="78"/>
      <c r="H39" s="93"/>
      <c r="I39" s="94">
        <f t="shared" si="6"/>
        <v>0</v>
      </c>
      <c r="J39" s="76"/>
      <c r="K39" s="93"/>
      <c r="L39" s="92">
        <f t="shared" si="7"/>
        <v>0</v>
      </c>
    </row>
    <row r="40" spans="1:12" x14ac:dyDescent="0.2">
      <c r="A40" s="49">
        <v>30</v>
      </c>
      <c r="B40" s="48" t="s">
        <v>334</v>
      </c>
      <c r="C40" s="47" t="s">
        <v>333</v>
      </c>
      <c r="D40" s="75"/>
      <c r="E40" s="75"/>
      <c r="F40" s="91">
        <f t="shared" si="5"/>
        <v>0</v>
      </c>
      <c r="G40" s="78"/>
      <c r="H40" s="93"/>
      <c r="I40" s="94">
        <f t="shared" si="6"/>
        <v>0</v>
      </c>
      <c r="J40" s="76"/>
      <c r="K40" s="93"/>
      <c r="L40" s="92">
        <f t="shared" si="7"/>
        <v>0</v>
      </c>
    </row>
    <row r="41" spans="1:12" x14ac:dyDescent="0.2">
      <c r="A41" s="49">
        <v>31</v>
      </c>
      <c r="B41" s="48" t="s">
        <v>332</v>
      </c>
      <c r="C41" s="47" t="s">
        <v>331</v>
      </c>
      <c r="D41" s="75"/>
      <c r="E41" s="75"/>
      <c r="F41" s="91">
        <f t="shared" si="5"/>
        <v>0</v>
      </c>
      <c r="G41" s="78"/>
      <c r="H41" s="93"/>
      <c r="I41" s="94">
        <f t="shared" si="6"/>
        <v>0</v>
      </c>
      <c r="J41" s="76"/>
      <c r="K41" s="93"/>
      <c r="L41" s="92">
        <f t="shared" si="7"/>
        <v>0</v>
      </c>
    </row>
    <row r="42" spans="1:12" x14ac:dyDescent="0.2">
      <c r="A42" s="49">
        <v>32</v>
      </c>
      <c r="B42" s="48" t="s">
        <v>330</v>
      </c>
      <c r="C42" s="47" t="s">
        <v>329</v>
      </c>
      <c r="D42" s="75"/>
      <c r="E42" s="75"/>
      <c r="F42" s="91">
        <f t="shared" si="5"/>
        <v>0</v>
      </c>
      <c r="G42" s="78"/>
      <c r="H42" s="93"/>
      <c r="I42" s="94">
        <f t="shared" si="6"/>
        <v>0</v>
      </c>
      <c r="J42" s="76"/>
      <c r="K42" s="93"/>
      <c r="L42" s="92">
        <f t="shared" si="7"/>
        <v>0</v>
      </c>
    </row>
    <row r="43" spans="1:12" x14ac:dyDescent="0.2">
      <c r="A43" s="49">
        <v>33</v>
      </c>
      <c r="B43" s="48" t="s">
        <v>328</v>
      </c>
      <c r="C43" s="47" t="s">
        <v>327</v>
      </c>
      <c r="D43" s="75">
        <v>2500</v>
      </c>
      <c r="E43" s="75"/>
      <c r="F43" s="91">
        <f t="shared" si="5"/>
        <v>2500</v>
      </c>
      <c r="G43" s="78">
        <v>2600</v>
      </c>
      <c r="H43" s="93"/>
      <c r="I43" s="94">
        <f t="shared" si="6"/>
        <v>2600</v>
      </c>
      <c r="J43" s="76">
        <v>2600</v>
      </c>
      <c r="K43" s="93"/>
      <c r="L43" s="92">
        <f t="shared" si="7"/>
        <v>2600</v>
      </c>
    </row>
    <row r="44" spans="1:12" x14ac:dyDescent="0.2">
      <c r="A44" s="49">
        <v>34</v>
      </c>
      <c r="B44" s="48" t="s">
        <v>326</v>
      </c>
      <c r="C44" s="47" t="s">
        <v>325</v>
      </c>
      <c r="D44" s="75"/>
      <c r="E44" s="75"/>
      <c r="F44" s="91">
        <f t="shared" si="5"/>
        <v>0</v>
      </c>
      <c r="G44" s="78"/>
      <c r="H44" s="93"/>
      <c r="I44" s="94">
        <f t="shared" si="6"/>
        <v>0</v>
      </c>
      <c r="J44" s="76"/>
      <c r="K44" s="93"/>
      <c r="L44" s="92">
        <f t="shared" si="7"/>
        <v>0</v>
      </c>
    </row>
    <row r="45" spans="1:12" x14ac:dyDescent="0.2">
      <c r="A45" s="49">
        <v>35</v>
      </c>
      <c r="B45" s="48" t="s">
        <v>324</v>
      </c>
      <c r="C45" s="47" t="s">
        <v>323</v>
      </c>
      <c r="D45" s="75"/>
      <c r="E45" s="75"/>
      <c r="F45" s="91">
        <f t="shared" si="5"/>
        <v>0</v>
      </c>
      <c r="G45" s="78"/>
      <c r="H45" s="93"/>
      <c r="I45" s="94">
        <f t="shared" si="6"/>
        <v>0</v>
      </c>
      <c r="J45" s="76"/>
      <c r="K45" s="93"/>
      <c r="L45" s="92">
        <f t="shared" si="7"/>
        <v>0</v>
      </c>
    </row>
    <row r="46" spans="1:12" x14ac:dyDescent="0.2">
      <c r="A46" s="49">
        <v>36</v>
      </c>
      <c r="B46" s="48" t="s">
        <v>322</v>
      </c>
      <c r="C46" s="50" t="s">
        <v>321</v>
      </c>
      <c r="D46" s="75"/>
      <c r="E46" s="75"/>
      <c r="F46" s="91">
        <f t="shared" si="5"/>
        <v>0</v>
      </c>
      <c r="G46" s="78"/>
      <c r="H46" s="93"/>
      <c r="I46" s="94">
        <f t="shared" si="6"/>
        <v>0</v>
      </c>
      <c r="J46" s="76"/>
      <c r="K46" s="93"/>
      <c r="L46" s="92">
        <f t="shared" si="7"/>
        <v>0</v>
      </c>
    </row>
    <row r="47" spans="1:12" x14ac:dyDescent="0.2">
      <c r="A47" s="56">
        <v>37</v>
      </c>
      <c r="B47" s="55" t="s">
        <v>320</v>
      </c>
      <c r="C47" s="54" t="s">
        <v>319</v>
      </c>
      <c r="D47" s="87">
        <v>1000</v>
      </c>
      <c r="E47" s="87"/>
      <c r="F47" s="91">
        <f t="shared" si="5"/>
        <v>1000</v>
      </c>
      <c r="G47" s="90">
        <v>1000</v>
      </c>
      <c r="H47" s="87"/>
      <c r="I47" s="89">
        <f t="shared" si="6"/>
        <v>1000</v>
      </c>
      <c r="J47" s="88">
        <v>1000</v>
      </c>
      <c r="K47" s="87"/>
      <c r="L47" s="86">
        <f t="shared" si="7"/>
        <v>1000</v>
      </c>
    </row>
    <row r="48" spans="1:12" x14ac:dyDescent="0.2">
      <c r="A48" s="49">
        <v>38</v>
      </c>
      <c r="B48" s="48" t="s">
        <v>318</v>
      </c>
      <c r="C48" s="47" t="s">
        <v>317</v>
      </c>
      <c r="D48" s="75"/>
      <c r="E48" s="75"/>
      <c r="F48" s="91">
        <f t="shared" si="5"/>
        <v>0</v>
      </c>
      <c r="G48" s="78"/>
      <c r="H48" s="93"/>
      <c r="I48" s="94">
        <f t="shared" si="6"/>
        <v>0</v>
      </c>
      <c r="J48" s="76"/>
      <c r="K48" s="93"/>
      <c r="L48" s="92">
        <f t="shared" si="7"/>
        <v>0</v>
      </c>
    </row>
    <row r="49" spans="1:12" x14ac:dyDescent="0.2">
      <c r="A49" s="49">
        <v>39</v>
      </c>
      <c r="B49" s="48" t="s">
        <v>316</v>
      </c>
      <c r="C49" s="47" t="s">
        <v>315</v>
      </c>
      <c r="D49" s="75">
        <v>1300</v>
      </c>
      <c r="E49" s="75"/>
      <c r="F49" s="91">
        <f t="shared" si="5"/>
        <v>1300</v>
      </c>
      <c r="G49" s="78">
        <v>1300</v>
      </c>
      <c r="H49" s="93"/>
      <c r="I49" s="94">
        <f t="shared" si="6"/>
        <v>1300</v>
      </c>
      <c r="J49" s="76">
        <v>1300</v>
      </c>
      <c r="K49" s="93"/>
      <c r="L49" s="92">
        <f t="shared" si="7"/>
        <v>1300</v>
      </c>
    </row>
    <row r="50" spans="1:12" x14ac:dyDescent="0.2">
      <c r="A50" s="49">
        <v>40</v>
      </c>
      <c r="B50" s="48" t="s">
        <v>314</v>
      </c>
      <c r="C50" s="47" t="s">
        <v>313</v>
      </c>
      <c r="D50" s="75"/>
      <c r="E50" s="75"/>
      <c r="F50" s="91">
        <f t="shared" si="5"/>
        <v>0</v>
      </c>
      <c r="G50" s="78"/>
      <c r="H50" s="93"/>
      <c r="I50" s="94">
        <f t="shared" si="6"/>
        <v>0</v>
      </c>
      <c r="J50" s="76"/>
      <c r="K50" s="93"/>
      <c r="L50" s="92">
        <f t="shared" si="7"/>
        <v>0</v>
      </c>
    </row>
    <row r="51" spans="1:12" x14ac:dyDescent="0.2">
      <c r="A51" s="49">
        <v>41</v>
      </c>
      <c r="B51" s="48" t="s">
        <v>312</v>
      </c>
      <c r="C51" s="47" t="s">
        <v>311</v>
      </c>
      <c r="D51" s="75"/>
      <c r="E51" s="75"/>
      <c r="F51" s="91">
        <f t="shared" si="5"/>
        <v>0</v>
      </c>
      <c r="G51" s="78"/>
      <c r="H51" s="93"/>
      <c r="I51" s="94">
        <f t="shared" si="6"/>
        <v>0</v>
      </c>
      <c r="J51" s="76"/>
      <c r="K51" s="93"/>
      <c r="L51" s="92">
        <f t="shared" si="7"/>
        <v>0</v>
      </c>
    </row>
    <row r="52" spans="1:12" x14ac:dyDescent="0.2">
      <c r="A52" s="49">
        <v>42</v>
      </c>
      <c r="B52" s="48" t="s">
        <v>310</v>
      </c>
      <c r="C52" s="47" t="s">
        <v>309</v>
      </c>
      <c r="D52" s="75"/>
      <c r="E52" s="75"/>
      <c r="F52" s="91">
        <f t="shared" si="5"/>
        <v>0</v>
      </c>
      <c r="G52" s="78"/>
      <c r="H52" s="93"/>
      <c r="I52" s="94">
        <f t="shared" si="6"/>
        <v>0</v>
      </c>
      <c r="J52" s="76"/>
      <c r="K52" s="93"/>
      <c r="L52" s="92">
        <f t="shared" si="7"/>
        <v>0</v>
      </c>
    </row>
    <row r="53" spans="1:12" x14ac:dyDescent="0.2">
      <c r="A53" s="49">
        <v>43</v>
      </c>
      <c r="B53" s="48" t="s">
        <v>308</v>
      </c>
      <c r="C53" s="47" t="s">
        <v>307</v>
      </c>
      <c r="D53" s="75"/>
      <c r="E53" s="75"/>
      <c r="F53" s="91">
        <f t="shared" si="5"/>
        <v>0</v>
      </c>
      <c r="G53" s="78"/>
      <c r="H53" s="93"/>
      <c r="I53" s="94">
        <f t="shared" si="6"/>
        <v>0</v>
      </c>
      <c r="J53" s="76"/>
      <c r="K53" s="93"/>
      <c r="L53" s="92">
        <f t="shared" si="7"/>
        <v>0</v>
      </c>
    </row>
    <row r="54" spans="1:12" x14ac:dyDescent="0.2">
      <c r="A54" s="49">
        <v>44</v>
      </c>
      <c r="B54" s="48" t="s">
        <v>306</v>
      </c>
      <c r="C54" s="47" t="s">
        <v>305</v>
      </c>
      <c r="D54" s="75"/>
      <c r="E54" s="75"/>
      <c r="F54" s="91">
        <f t="shared" si="5"/>
        <v>0</v>
      </c>
      <c r="G54" s="78"/>
      <c r="H54" s="93"/>
      <c r="I54" s="94">
        <f t="shared" si="6"/>
        <v>0</v>
      </c>
      <c r="J54" s="76"/>
      <c r="K54" s="93"/>
      <c r="L54" s="92">
        <f t="shared" si="7"/>
        <v>0</v>
      </c>
    </row>
    <row r="55" spans="1:12" x14ac:dyDescent="0.2">
      <c r="A55" s="49">
        <v>45</v>
      </c>
      <c r="B55" s="48" t="s">
        <v>304</v>
      </c>
      <c r="C55" s="47" t="s">
        <v>303</v>
      </c>
      <c r="D55" s="75">
        <v>1000</v>
      </c>
      <c r="E55" s="75"/>
      <c r="F55" s="91">
        <f t="shared" si="5"/>
        <v>1000</v>
      </c>
      <c r="G55" s="78">
        <v>1000</v>
      </c>
      <c r="H55" s="93"/>
      <c r="I55" s="94">
        <f t="shared" si="6"/>
        <v>1000</v>
      </c>
      <c r="J55" s="76">
        <v>1000</v>
      </c>
      <c r="K55" s="93"/>
      <c r="L55" s="92">
        <f t="shared" si="7"/>
        <v>1000</v>
      </c>
    </row>
    <row r="56" spans="1:12" x14ac:dyDescent="0.2">
      <c r="A56" s="56">
        <v>46</v>
      </c>
      <c r="B56" s="55" t="s">
        <v>302</v>
      </c>
      <c r="C56" s="54" t="s">
        <v>301</v>
      </c>
      <c r="D56" s="87">
        <v>1000</v>
      </c>
      <c r="E56" s="87"/>
      <c r="F56" s="91">
        <f t="shared" si="5"/>
        <v>1000</v>
      </c>
      <c r="G56" s="90">
        <v>1000</v>
      </c>
      <c r="H56" s="87"/>
      <c r="I56" s="89">
        <f t="shared" si="6"/>
        <v>1000</v>
      </c>
      <c r="J56" s="88">
        <v>1000</v>
      </c>
      <c r="K56" s="87"/>
      <c r="L56" s="86">
        <f t="shared" si="7"/>
        <v>1000</v>
      </c>
    </row>
    <row r="57" spans="1:12" x14ac:dyDescent="0.2">
      <c r="A57" s="49">
        <v>47</v>
      </c>
      <c r="B57" s="48" t="s">
        <v>300</v>
      </c>
      <c r="C57" s="47" t="s">
        <v>299</v>
      </c>
      <c r="D57" s="75"/>
      <c r="E57" s="75"/>
      <c r="F57" s="91">
        <f t="shared" ref="F57:F88" si="8">D57+E57</f>
        <v>0</v>
      </c>
      <c r="G57" s="78"/>
      <c r="H57" s="93"/>
      <c r="I57" s="94">
        <f t="shared" ref="I57:I88" si="9">G57+H57</f>
        <v>0</v>
      </c>
      <c r="J57" s="76"/>
      <c r="K57" s="93"/>
      <c r="L57" s="92">
        <f t="shared" ref="L57:L88" si="10">J57+K57</f>
        <v>0</v>
      </c>
    </row>
    <row r="58" spans="1:12" x14ac:dyDescent="0.2">
      <c r="A58" s="49">
        <v>48</v>
      </c>
      <c r="B58" s="48" t="s">
        <v>298</v>
      </c>
      <c r="C58" s="47" t="s">
        <v>297</v>
      </c>
      <c r="D58" s="75"/>
      <c r="E58" s="75"/>
      <c r="F58" s="91">
        <f t="shared" si="8"/>
        <v>0</v>
      </c>
      <c r="G58" s="78"/>
      <c r="H58" s="93"/>
      <c r="I58" s="94">
        <f t="shared" si="9"/>
        <v>0</v>
      </c>
      <c r="J58" s="76"/>
      <c r="K58" s="93"/>
      <c r="L58" s="92">
        <f t="shared" si="10"/>
        <v>0</v>
      </c>
    </row>
    <row r="59" spans="1:12" x14ac:dyDescent="0.2">
      <c r="A59" s="49">
        <v>49</v>
      </c>
      <c r="B59" s="48" t="s">
        <v>296</v>
      </c>
      <c r="C59" s="47" t="s">
        <v>295</v>
      </c>
      <c r="D59" s="75">
        <v>500</v>
      </c>
      <c r="E59" s="75"/>
      <c r="F59" s="91">
        <f t="shared" si="8"/>
        <v>500</v>
      </c>
      <c r="G59" s="78">
        <v>500</v>
      </c>
      <c r="H59" s="93"/>
      <c r="I59" s="94">
        <f t="shared" si="9"/>
        <v>500</v>
      </c>
      <c r="J59" s="76">
        <v>500</v>
      </c>
      <c r="K59" s="93"/>
      <c r="L59" s="92">
        <f t="shared" si="10"/>
        <v>500</v>
      </c>
    </row>
    <row r="60" spans="1:12" x14ac:dyDescent="0.2">
      <c r="A60" s="49">
        <v>50</v>
      </c>
      <c r="B60" s="48" t="s">
        <v>294</v>
      </c>
      <c r="C60" s="47" t="s">
        <v>293</v>
      </c>
      <c r="D60" s="75"/>
      <c r="E60" s="75"/>
      <c r="F60" s="91">
        <f t="shared" si="8"/>
        <v>0</v>
      </c>
      <c r="G60" s="78"/>
      <c r="H60" s="93"/>
      <c r="I60" s="94">
        <f t="shared" si="9"/>
        <v>0</v>
      </c>
      <c r="J60" s="76"/>
      <c r="K60" s="93"/>
      <c r="L60" s="92">
        <f t="shared" si="10"/>
        <v>0</v>
      </c>
    </row>
    <row r="61" spans="1:12" x14ac:dyDescent="0.2">
      <c r="A61" s="49">
        <v>51</v>
      </c>
      <c r="B61" s="48" t="s">
        <v>292</v>
      </c>
      <c r="C61" s="47" t="s">
        <v>291</v>
      </c>
      <c r="D61" s="75"/>
      <c r="E61" s="75"/>
      <c r="F61" s="91">
        <f t="shared" si="8"/>
        <v>0</v>
      </c>
      <c r="G61" s="78"/>
      <c r="H61" s="93"/>
      <c r="I61" s="94">
        <f t="shared" si="9"/>
        <v>0</v>
      </c>
      <c r="J61" s="76"/>
      <c r="K61" s="93"/>
      <c r="L61" s="92">
        <f t="shared" si="10"/>
        <v>0</v>
      </c>
    </row>
    <row r="62" spans="1:12" x14ac:dyDescent="0.2">
      <c r="A62" s="49">
        <v>52</v>
      </c>
      <c r="B62" s="48" t="s">
        <v>290</v>
      </c>
      <c r="C62" s="47" t="s">
        <v>289</v>
      </c>
      <c r="D62" s="75"/>
      <c r="E62" s="75"/>
      <c r="F62" s="91">
        <f t="shared" si="8"/>
        <v>0</v>
      </c>
      <c r="G62" s="78"/>
      <c r="H62" s="93"/>
      <c r="I62" s="94">
        <f t="shared" si="9"/>
        <v>0</v>
      </c>
      <c r="J62" s="76"/>
      <c r="K62" s="93"/>
      <c r="L62" s="92">
        <f t="shared" si="10"/>
        <v>0</v>
      </c>
    </row>
    <row r="63" spans="1:12" x14ac:dyDescent="0.2">
      <c r="A63" s="49">
        <v>53</v>
      </c>
      <c r="B63" s="48" t="s">
        <v>288</v>
      </c>
      <c r="C63" s="47" t="s">
        <v>287</v>
      </c>
      <c r="D63" s="75"/>
      <c r="E63" s="75"/>
      <c r="F63" s="91">
        <f t="shared" si="8"/>
        <v>0</v>
      </c>
      <c r="G63" s="78"/>
      <c r="H63" s="93"/>
      <c r="I63" s="94">
        <f t="shared" si="9"/>
        <v>0</v>
      </c>
      <c r="J63" s="76"/>
      <c r="K63" s="93"/>
      <c r="L63" s="92">
        <f t="shared" si="10"/>
        <v>0</v>
      </c>
    </row>
    <row r="64" spans="1:12" x14ac:dyDescent="0.2">
      <c r="A64" s="49">
        <v>54</v>
      </c>
      <c r="B64" s="48" t="s">
        <v>286</v>
      </c>
      <c r="C64" s="47" t="s">
        <v>285</v>
      </c>
      <c r="D64" s="75"/>
      <c r="E64" s="75"/>
      <c r="F64" s="91">
        <f t="shared" si="8"/>
        <v>0</v>
      </c>
      <c r="G64" s="78"/>
      <c r="H64" s="93"/>
      <c r="I64" s="94">
        <f t="shared" si="9"/>
        <v>0</v>
      </c>
      <c r="J64" s="76"/>
      <c r="K64" s="93"/>
      <c r="L64" s="92">
        <f t="shared" si="10"/>
        <v>0</v>
      </c>
    </row>
    <row r="65" spans="1:12" x14ac:dyDescent="0.2">
      <c r="A65" s="49">
        <v>55</v>
      </c>
      <c r="B65" s="48" t="s">
        <v>284</v>
      </c>
      <c r="C65" s="47" t="s">
        <v>283</v>
      </c>
      <c r="D65" s="75"/>
      <c r="E65" s="75"/>
      <c r="F65" s="91">
        <f t="shared" si="8"/>
        <v>0</v>
      </c>
      <c r="G65" s="78"/>
      <c r="H65" s="93"/>
      <c r="I65" s="94">
        <f t="shared" si="9"/>
        <v>0</v>
      </c>
      <c r="J65" s="76"/>
      <c r="K65" s="93"/>
      <c r="L65" s="92">
        <f t="shared" si="10"/>
        <v>0</v>
      </c>
    </row>
    <row r="66" spans="1:12" x14ac:dyDescent="0.2">
      <c r="A66" s="49">
        <v>56</v>
      </c>
      <c r="B66" s="48" t="s">
        <v>282</v>
      </c>
      <c r="C66" s="47" t="s">
        <v>281</v>
      </c>
      <c r="D66" s="75"/>
      <c r="E66" s="75"/>
      <c r="F66" s="91">
        <f t="shared" si="8"/>
        <v>0</v>
      </c>
      <c r="G66" s="78"/>
      <c r="H66" s="93"/>
      <c r="I66" s="94">
        <f t="shared" si="9"/>
        <v>0</v>
      </c>
      <c r="J66" s="76"/>
      <c r="K66" s="93"/>
      <c r="L66" s="92">
        <f t="shared" si="10"/>
        <v>0</v>
      </c>
    </row>
    <row r="67" spans="1:12" x14ac:dyDescent="0.2">
      <c r="A67" s="49">
        <v>57</v>
      </c>
      <c r="B67" s="48" t="s">
        <v>280</v>
      </c>
      <c r="C67" s="47" t="s">
        <v>279</v>
      </c>
      <c r="D67" s="75"/>
      <c r="E67" s="75"/>
      <c r="F67" s="91">
        <f t="shared" si="8"/>
        <v>0</v>
      </c>
      <c r="G67" s="78"/>
      <c r="H67" s="93"/>
      <c r="I67" s="94">
        <f t="shared" si="9"/>
        <v>0</v>
      </c>
      <c r="J67" s="76"/>
      <c r="K67" s="93"/>
      <c r="L67" s="92">
        <f t="shared" si="10"/>
        <v>0</v>
      </c>
    </row>
    <row r="68" spans="1:12" x14ac:dyDescent="0.2">
      <c r="A68" s="49">
        <v>58</v>
      </c>
      <c r="B68" s="48" t="s">
        <v>278</v>
      </c>
      <c r="C68" s="47" t="s">
        <v>277</v>
      </c>
      <c r="D68" s="75"/>
      <c r="E68" s="75"/>
      <c r="F68" s="91">
        <f t="shared" si="8"/>
        <v>0</v>
      </c>
      <c r="G68" s="78"/>
      <c r="H68" s="93"/>
      <c r="I68" s="94">
        <f t="shared" si="9"/>
        <v>0</v>
      </c>
      <c r="J68" s="76"/>
      <c r="K68" s="93"/>
      <c r="L68" s="92">
        <f t="shared" si="10"/>
        <v>0</v>
      </c>
    </row>
    <row r="69" spans="1:12" x14ac:dyDescent="0.2">
      <c r="A69" s="56">
        <v>59</v>
      </c>
      <c r="B69" s="55" t="s">
        <v>276</v>
      </c>
      <c r="C69" s="54" t="s">
        <v>275</v>
      </c>
      <c r="D69" s="87"/>
      <c r="E69" s="87"/>
      <c r="F69" s="91">
        <f t="shared" si="8"/>
        <v>0</v>
      </c>
      <c r="G69" s="90"/>
      <c r="H69" s="87"/>
      <c r="I69" s="89">
        <f t="shared" si="9"/>
        <v>0</v>
      </c>
      <c r="J69" s="88"/>
      <c r="K69" s="87"/>
      <c r="L69" s="86">
        <f t="shared" si="10"/>
        <v>0</v>
      </c>
    </row>
    <row r="70" spans="1:12" x14ac:dyDescent="0.2">
      <c r="A70" s="49">
        <v>60</v>
      </c>
      <c r="B70" s="48" t="s">
        <v>274</v>
      </c>
      <c r="C70" s="47" t="s">
        <v>273</v>
      </c>
      <c r="D70" s="75"/>
      <c r="E70" s="75"/>
      <c r="F70" s="91">
        <f t="shared" si="8"/>
        <v>0</v>
      </c>
      <c r="G70" s="78"/>
      <c r="H70" s="93"/>
      <c r="I70" s="94">
        <f t="shared" si="9"/>
        <v>0</v>
      </c>
      <c r="J70" s="76"/>
      <c r="K70" s="93"/>
      <c r="L70" s="92">
        <f t="shared" si="10"/>
        <v>0</v>
      </c>
    </row>
    <row r="71" spans="1:12" x14ac:dyDescent="0.2">
      <c r="A71" s="49">
        <v>61</v>
      </c>
      <c r="B71" s="48" t="s">
        <v>272</v>
      </c>
      <c r="C71" s="47" t="s">
        <v>271</v>
      </c>
      <c r="D71" s="75"/>
      <c r="E71" s="75"/>
      <c r="F71" s="91">
        <f t="shared" si="8"/>
        <v>0</v>
      </c>
      <c r="G71" s="78"/>
      <c r="H71" s="93"/>
      <c r="I71" s="94">
        <f t="shared" si="9"/>
        <v>0</v>
      </c>
      <c r="J71" s="76"/>
      <c r="K71" s="93"/>
      <c r="L71" s="92">
        <f t="shared" si="10"/>
        <v>0</v>
      </c>
    </row>
    <row r="72" spans="1:12" x14ac:dyDescent="0.2">
      <c r="A72" s="49">
        <v>62</v>
      </c>
      <c r="B72" s="48" t="s">
        <v>270</v>
      </c>
      <c r="C72" s="47" t="s">
        <v>269</v>
      </c>
      <c r="D72" s="75"/>
      <c r="E72" s="75"/>
      <c r="F72" s="91">
        <f t="shared" si="8"/>
        <v>0</v>
      </c>
      <c r="G72" s="78"/>
      <c r="H72" s="93"/>
      <c r="I72" s="94">
        <f t="shared" si="9"/>
        <v>0</v>
      </c>
      <c r="J72" s="76"/>
      <c r="K72" s="93"/>
      <c r="L72" s="92">
        <f t="shared" si="10"/>
        <v>0</v>
      </c>
    </row>
    <row r="73" spans="1:12" x14ac:dyDescent="0.2">
      <c r="A73" s="49">
        <v>63</v>
      </c>
      <c r="B73" s="48" t="s">
        <v>268</v>
      </c>
      <c r="C73" s="47" t="s">
        <v>267</v>
      </c>
      <c r="D73" s="75"/>
      <c r="E73" s="75"/>
      <c r="F73" s="91">
        <f t="shared" si="8"/>
        <v>0</v>
      </c>
      <c r="G73" s="78"/>
      <c r="H73" s="93"/>
      <c r="I73" s="94">
        <f t="shared" si="9"/>
        <v>0</v>
      </c>
      <c r="J73" s="76"/>
      <c r="K73" s="93"/>
      <c r="L73" s="92">
        <f t="shared" si="10"/>
        <v>0</v>
      </c>
    </row>
    <row r="74" spans="1:12" x14ac:dyDescent="0.2">
      <c r="A74" s="49">
        <v>64</v>
      </c>
      <c r="B74" s="48" t="s">
        <v>266</v>
      </c>
      <c r="C74" s="47" t="s">
        <v>265</v>
      </c>
      <c r="D74" s="75"/>
      <c r="E74" s="75"/>
      <c r="F74" s="91">
        <f t="shared" si="8"/>
        <v>0</v>
      </c>
      <c r="G74" s="78"/>
      <c r="H74" s="93"/>
      <c r="I74" s="94">
        <f t="shared" si="9"/>
        <v>0</v>
      </c>
      <c r="J74" s="76"/>
      <c r="K74" s="93"/>
      <c r="L74" s="92">
        <f t="shared" si="10"/>
        <v>0</v>
      </c>
    </row>
    <row r="75" spans="1:12" x14ac:dyDescent="0.2">
      <c r="A75" s="49">
        <v>65</v>
      </c>
      <c r="B75" s="48" t="s">
        <v>264</v>
      </c>
      <c r="C75" s="47" t="s">
        <v>263</v>
      </c>
      <c r="D75" s="75"/>
      <c r="E75" s="75"/>
      <c r="F75" s="91">
        <f t="shared" si="8"/>
        <v>0</v>
      </c>
      <c r="G75" s="78"/>
      <c r="H75" s="93"/>
      <c r="I75" s="94">
        <f t="shared" si="9"/>
        <v>0</v>
      </c>
      <c r="J75" s="76"/>
      <c r="K75" s="93"/>
      <c r="L75" s="92">
        <f t="shared" si="10"/>
        <v>0</v>
      </c>
    </row>
    <row r="76" spans="1:12" x14ac:dyDescent="0.2">
      <c r="A76" s="49">
        <v>66</v>
      </c>
      <c r="B76" s="48" t="s">
        <v>262</v>
      </c>
      <c r="C76" s="47" t="s">
        <v>261</v>
      </c>
      <c r="D76" s="75"/>
      <c r="E76" s="75"/>
      <c r="F76" s="91">
        <f t="shared" si="8"/>
        <v>0</v>
      </c>
      <c r="G76" s="78"/>
      <c r="H76" s="93"/>
      <c r="I76" s="94">
        <f t="shared" si="9"/>
        <v>0</v>
      </c>
      <c r="J76" s="76"/>
      <c r="K76" s="93"/>
      <c r="L76" s="92">
        <f t="shared" si="10"/>
        <v>0</v>
      </c>
    </row>
    <row r="77" spans="1:12" x14ac:dyDescent="0.2">
      <c r="A77" s="49">
        <v>67</v>
      </c>
      <c r="B77" s="48" t="s">
        <v>260</v>
      </c>
      <c r="C77" s="47" t="s">
        <v>259</v>
      </c>
      <c r="D77" s="75"/>
      <c r="E77" s="75"/>
      <c r="F77" s="91">
        <f t="shared" si="8"/>
        <v>0</v>
      </c>
      <c r="G77" s="78"/>
      <c r="H77" s="93"/>
      <c r="I77" s="94">
        <f t="shared" si="9"/>
        <v>0</v>
      </c>
      <c r="J77" s="76"/>
      <c r="K77" s="93"/>
      <c r="L77" s="92">
        <f t="shared" si="10"/>
        <v>0</v>
      </c>
    </row>
    <row r="78" spans="1:12" x14ac:dyDescent="0.2">
      <c r="A78" s="56">
        <v>68</v>
      </c>
      <c r="B78" s="55" t="s">
        <v>258</v>
      </c>
      <c r="C78" s="54" t="s">
        <v>257</v>
      </c>
      <c r="D78" s="87"/>
      <c r="E78" s="87"/>
      <c r="F78" s="91">
        <f t="shared" si="8"/>
        <v>0</v>
      </c>
      <c r="G78" s="90"/>
      <c r="H78" s="87"/>
      <c r="I78" s="89">
        <f t="shared" si="9"/>
        <v>0</v>
      </c>
      <c r="J78" s="88"/>
      <c r="K78" s="87"/>
      <c r="L78" s="86">
        <f t="shared" si="10"/>
        <v>0</v>
      </c>
    </row>
    <row r="79" spans="1:12" x14ac:dyDescent="0.2">
      <c r="A79" s="49">
        <v>69</v>
      </c>
      <c r="B79" s="48" t="s">
        <v>256</v>
      </c>
      <c r="C79" s="47" t="s">
        <v>255</v>
      </c>
      <c r="D79" s="75"/>
      <c r="E79" s="75"/>
      <c r="F79" s="91">
        <f t="shared" si="8"/>
        <v>0</v>
      </c>
      <c r="G79" s="78"/>
      <c r="H79" s="93"/>
      <c r="I79" s="94">
        <f t="shared" si="9"/>
        <v>0</v>
      </c>
      <c r="J79" s="76"/>
      <c r="K79" s="93"/>
      <c r="L79" s="92">
        <f t="shared" si="10"/>
        <v>0</v>
      </c>
    </row>
    <row r="80" spans="1:12" x14ac:dyDescent="0.2">
      <c r="A80" s="49">
        <v>70</v>
      </c>
      <c r="B80" s="48" t="s">
        <v>254</v>
      </c>
      <c r="C80" s="47" t="s">
        <v>253</v>
      </c>
      <c r="D80" s="75"/>
      <c r="E80" s="75"/>
      <c r="F80" s="91">
        <f t="shared" si="8"/>
        <v>0</v>
      </c>
      <c r="G80" s="78"/>
      <c r="H80" s="93"/>
      <c r="I80" s="94">
        <f t="shared" si="9"/>
        <v>0</v>
      </c>
      <c r="J80" s="76"/>
      <c r="K80" s="93"/>
      <c r="L80" s="92">
        <f t="shared" si="10"/>
        <v>0</v>
      </c>
    </row>
    <row r="81" spans="1:12" x14ac:dyDescent="0.2">
      <c r="A81" s="49">
        <v>71</v>
      </c>
      <c r="B81" s="48" t="s">
        <v>252</v>
      </c>
      <c r="C81" s="47" t="s">
        <v>251</v>
      </c>
      <c r="D81" s="75"/>
      <c r="E81" s="75"/>
      <c r="F81" s="91">
        <f t="shared" si="8"/>
        <v>0</v>
      </c>
      <c r="G81" s="78"/>
      <c r="H81" s="93"/>
      <c r="I81" s="94">
        <f t="shared" si="9"/>
        <v>0</v>
      </c>
      <c r="J81" s="76"/>
      <c r="K81" s="93"/>
      <c r="L81" s="92">
        <f t="shared" si="10"/>
        <v>0</v>
      </c>
    </row>
    <row r="82" spans="1:12" x14ac:dyDescent="0.2">
      <c r="A82" s="56">
        <v>73</v>
      </c>
      <c r="B82" s="55" t="s">
        <v>250</v>
      </c>
      <c r="C82" s="54" t="s">
        <v>249</v>
      </c>
      <c r="D82" s="87"/>
      <c r="E82" s="87"/>
      <c r="F82" s="91">
        <f t="shared" si="8"/>
        <v>0</v>
      </c>
      <c r="G82" s="90"/>
      <c r="H82" s="87"/>
      <c r="I82" s="89">
        <f t="shared" si="9"/>
        <v>0</v>
      </c>
      <c r="J82" s="88"/>
      <c r="K82" s="87"/>
      <c r="L82" s="86">
        <f t="shared" si="10"/>
        <v>0</v>
      </c>
    </row>
    <row r="83" spans="1:12" x14ac:dyDescent="0.2">
      <c r="A83" s="49">
        <v>74</v>
      </c>
      <c r="B83" s="48" t="s">
        <v>248</v>
      </c>
      <c r="C83" s="47" t="s">
        <v>247</v>
      </c>
      <c r="D83" s="75"/>
      <c r="E83" s="75"/>
      <c r="F83" s="91">
        <f t="shared" si="8"/>
        <v>0</v>
      </c>
      <c r="G83" s="78"/>
      <c r="H83" s="93"/>
      <c r="I83" s="94">
        <f t="shared" si="9"/>
        <v>0</v>
      </c>
      <c r="J83" s="76"/>
      <c r="K83" s="93"/>
      <c r="L83" s="92">
        <f t="shared" si="10"/>
        <v>0</v>
      </c>
    </row>
    <row r="84" spans="1:12" x14ac:dyDescent="0.2">
      <c r="A84" s="49">
        <v>75</v>
      </c>
      <c r="B84" s="48" t="s">
        <v>246</v>
      </c>
      <c r="C84" s="47" t="s">
        <v>245</v>
      </c>
      <c r="D84" s="75"/>
      <c r="E84" s="75"/>
      <c r="F84" s="91">
        <f t="shared" si="8"/>
        <v>0</v>
      </c>
      <c r="G84" s="78"/>
      <c r="H84" s="93"/>
      <c r="I84" s="94">
        <f t="shared" si="9"/>
        <v>0</v>
      </c>
      <c r="J84" s="76"/>
      <c r="K84" s="93"/>
      <c r="L84" s="92">
        <f t="shared" si="10"/>
        <v>0</v>
      </c>
    </row>
    <row r="85" spans="1:12" x14ac:dyDescent="0.2">
      <c r="A85" s="49">
        <v>76</v>
      </c>
      <c r="B85" s="48" t="s">
        <v>244</v>
      </c>
      <c r="C85" s="47" t="s">
        <v>243</v>
      </c>
      <c r="D85" s="75"/>
      <c r="E85" s="75"/>
      <c r="F85" s="91">
        <f t="shared" si="8"/>
        <v>0</v>
      </c>
      <c r="G85" s="78"/>
      <c r="H85" s="93"/>
      <c r="I85" s="94">
        <f t="shared" si="9"/>
        <v>0</v>
      </c>
      <c r="J85" s="76"/>
      <c r="K85" s="93"/>
      <c r="L85" s="92">
        <f t="shared" si="10"/>
        <v>0</v>
      </c>
    </row>
    <row r="86" spans="1:12" x14ac:dyDescent="0.2">
      <c r="A86" s="49">
        <v>77</v>
      </c>
      <c r="B86" s="48" t="s">
        <v>242</v>
      </c>
      <c r="C86" s="47" t="s">
        <v>241</v>
      </c>
      <c r="D86" s="75"/>
      <c r="E86" s="75"/>
      <c r="F86" s="91">
        <f t="shared" si="8"/>
        <v>0</v>
      </c>
      <c r="G86" s="78"/>
      <c r="H86" s="93"/>
      <c r="I86" s="94">
        <f t="shared" si="9"/>
        <v>0</v>
      </c>
      <c r="J86" s="76"/>
      <c r="K86" s="93"/>
      <c r="L86" s="92">
        <f t="shared" si="10"/>
        <v>0</v>
      </c>
    </row>
    <row r="87" spans="1:12" x14ac:dyDescent="0.2">
      <c r="A87" s="56">
        <v>78</v>
      </c>
      <c r="B87" s="55" t="s">
        <v>240</v>
      </c>
      <c r="C87" s="54" t="s">
        <v>239</v>
      </c>
      <c r="D87" s="87"/>
      <c r="E87" s="87"/>
      <c r="F87" s="91">
        <f t="shared" si="8"/>
        <v>0</v>
      </c>
      <c r="G87" s="90"/>
      <c r="H87" s="87"/>
      <c r="I87" s="89">
        <f t="shared" si="9"/>
        <v>0</v>
      </c>
      <c r="J87" s="88"/>
      <c r="K87" s="87"/>
      <c r="L87" s="86">
        <f t="shared" si="10"/>
        <v>0</v>
      </c>
    </row>
    <row r="88" spans="1:12" x14ac:dyDescent="0.2">
      <c r="A88" s="49">
        <v>79</v>
      </c>
      <c r="B88" s="48" t="s">
        <v>238</v>
      </c>
      <c r="C88" s="47" t="s">
        <v>237</v>
      </c>
      <c r="D88" s="75"/>
      <c r="E88" s="75"/>
      <c r="F88" s="91">
        <f t="shared" si="8"/>
        <v>0</v>
      </c>
      <c r="G88" s="78"/>
      <c r="H88" s="93"/>
      <c r="I88" s="94">
        <f t="shared" si="9"/>
        <v>0</v>
      </c>
      <c r="J88" s="76"/>
      <c r="K88" s="93"/>
      <c r="L88" s="92">
        <f t="shared" si="10"/>
        <v>0</v>
      </c>
    </row>
    <row r="89" spans="1:12" x14ac:dyDescent="0.2">
      <c r="A89" s="49">
        <v>80</v>
      </c>
      <c r="B89" s="48" t="s">
        <v>236</v>
      </c>
      <c r="C89" s="47" t="s">
        <v>235</v>
      </c>
      <c r="D89" s="75"/>
      <c r="E89" s="75"/>
      <c r="F89" s="91">
        <f t="shared" ref="F89:F111" si="11">D89+E89</f>
        <v>0</v>
      </c>
      <c r="G89" s="78"/>
      <c r="H89" s="93"/>
      <c r="I89" s="94">
        <f t="shared" ref="I89:I111" si="12">G89+H89</f>
        <v>0</v>
      </c>
      <c r="J89" s="76"/>
      <c r="K89" s="93"/>
      <c r="L89" s="92">
        <f t="shared" ref="L89:L111" si="13">J89+K89</f>
        <v>0</v>
      </c>
    </row>
    <row r="90" spans="1:12" x14ac:dyDescent="0.2">
      <c r="A90" s="49">
        <v>81</v>
      </c>
      <c r="B90" s="48" t="s">
        <v>234</v>
      </c>
      <c r="C90" s="47" t="s">
        <v>233</v>
      </c>
      <c r="D90" s="75"/>
      <c r="E90" s="75"/>
      <c r="F90" s="91">
        <f t="shared" si="11"/>
        <v>0</v>
      </c>
      <c r="G90" s="78"/>
      <c r="H90" s="93"/>
      <c r="I90" s="94">
        <f t="shared" si="12"/>
        <v>0</v>
      </c>
      <c r="J90" s="76"/>
      <c r="K90" s="93"/>
      <c r="L90" s="92">
        <f t="shared" si="13"/>
        <v>0</v>
      </c>
    </row>
    <row r="91" spans="1:12" x14ac:dyDescent="0.2">
      <c r="A91" s="49">
        <v>82</v>
      </c>
      <c r="B91" s="48" t="s">
        <v>232</v>
      </c>
      <c r="C91" s="47" t="s">
        <v>231</v>
      </c>
      <c r="D91" s="75"/>
      <c r="E91" s="75"/>
      <c r="F91" s="91">
        <f t="shared" si="11"/>
        <v>0</v>
      </c>
      <c r="G91" s="78"/>
      <c r="H91" s="93"/>
      <c r="I91" s="94">
        <f t="shared" si="12"/>
        <v>0</v>
      </c>
      <c r="J91" s="76"/>
      <c r="K91" s="93"/>
      <c r="L91" s="92">
        <f t="shared" si="13"/>
        <v>0</v>
      </c>
    </row>
    <row r="92" spans="1:12" x14ac:dyDescent="0.2">
      <c r="A92" s="49">
        <v>83</v>
      </c>
      <c r="B92" s="48" t="s">
        <v>230</v>
      </c>
      <c r="C92" s="47" t="s">
        <v>229</v>
      </c>
      <c r="D92" s="75"/>
      <c r="E92" s="75"/>
      <c r="F92" s="91">
        <f t="shared" si="11"/>
        <v>0</v>
      </c>
      <c r="G92" s="78"/>
      <c r="H92" s="93"/>
      <c r="I92" s="94">
        <f t="shared" si="12"/>
        <v>0</v>
      </c>
      <c r="J92" s="76"/>
      <c r="K92" s="93"/>
      <c r="L92" s="92">
        <f t="shared" si="13"/>
        <v>0</v>
      </c>
    </row>
    <row r="93" spans="1:12" x14ac:dyDescent="0.2">
      <c r="A93" s="49">
        <v>84</v>
      </c>
      <c r="B93" s="48" t="s">
        <v>228</v>
      </c>
      <c r="C93" s="47" t="s">
        <v>227</v>
      </c>
      <c r="D93" s="75"/>
      <c r="E93" s="75"/>
      <c r="F93" s="91">
        <f t="shared" si="11"/>
        <v>0</v>
      </c>
      <c r="G93" s="78"/>
      <c r="H93" s="93"/>
      <c r="I93" s="94">
        <f t="shared" si="12"/>
        <v>0</v>
      </c>
      <c r="J93" s="76"/>
      <c r="K93" s="93"/>
      <c r="L93" s="92">
        <f t="shared" si="13"/>
        <v>0</v>
      </c>
    </row>
    <row r="94" spans="1:12" x14ac:dyDescent="0.2">
      <c r="A94" s="49">
        <v>85</v>
      </c>
      <c r="B94" s="48" t="s">
        <v>226</v>
      </c>
      <c r="C94" s="47" t="s">
        <v>225</v>
      </c>
      <c r="D94" s="75"/>
      <c r="E94" s="75"/>
      <c r="F94" s="91">
        <f t="shared" si="11"/>
        <v>0</v>
      </c>
      <c r="G94" s="78"/>
      <c r="H94" s="93"/>
      <c r="I94" s="94">
        <f t="shared" si="12"/>
        <v>0</v>
      </c>
      <c r="J94" s="76"/>
      <c r="K94" s="93"/>
      <c r="L94" s="92">
        <f t="shared" si="13"/>
        <v>0</v>
      </c>
    </row>
    <row r="95" spans="1:12" x14ac:dyDescent="0.2">
      <c r="A95" s="49">
        <v>86</v>
      </c>
      <c r="B95" s="48" t="s">
        <v>224</v>
      </c>
      <c r="C95" s="47" t="s">
        <v>223</v>
      </c>
      <c r="D95" s="75"/>
      <c r="E95" s="75"/>
      <c r="F95" s="91">
        <f t="shared" si="11"/>
        <v>0</v>
      </c>
      <c r="G95" s="78"/>
      <c r="H95" s="93"/>
      <c r="I95" s="94">
        <f t="shared" si="12"/>
        <v>0</v>
      </c>
      <c r="J95" s="76"/>
      <c r="K95" s="93"/>
      <c r="L95" s="92">
        <f t="shared" si="13"/>
        <v>0</v>
      </c>
    </row>
    <row r="96" spans="1:12" x14ac:dyDescent="0.2">
      <c r="A96" s="49">
        <v>87</v>
      </c>
      <c r="B96" s="48" t="s">
        <v>222</v>
      </c>
      <c r="C96" s="47" t="s">
        <v>221</v>
      </c>
      <c r="D96" s="75"/>
      <c r="E96" s="75"/>
      <c r="F96" s="91">
        <f t="shared" si="11"/>
        <v>0</v>
      </c>
      <c r="G96" s="78"/>
      <c r="H96" s="93"/>
      <c r="I96" s="94">
        <f t="shared" si="12"/>
        <v>0</v>
      </c>
      <c r="J96" s="76"/>
      <c r="K96" s="93"/>
      <c r="L96" s="92">
        <f t="shared" si="13"/>
        <v>0</v>
      </c>
    </row>
    <row r="97" spans="1:12" x14ac:dyDescent="0.2">
      <c r="A97" s="49">
        <v>88</v>
      </c>
      <c r="B97" s="48" t="s">
        <v>220</v>
      </c>
      <c r="C97" s="47" t="s">
        <v>219</v>
      </c>
      <c r="D97" s="75"/>
      <c r="E97" s="75"/>
      <c r="F97" s="91">
        <f t="shared" si="11"/>
        <v>0</v>
      </c>
      <c r="G97" s="78"/>
      <c r="H97" s="93"/>
      <c r="I97" s="94">
        <f t="shared" si="12"/>
        <v>0</v>
      </c>
      <c r="J97" s="76"/>
      <c r="K97" s="93"/>
      <c r="L97" s="92">
        <f t="shared" si="13"/>
        <v>0</v>
      </c>
    </row>
    <row r="98" spans="1:12" x14ac:dyDescent="0.2">
      <c r="A98" s="49">
        <v>89</v>
      </c>
      <c r="B98" s="48" t="s">
        <v>218</v>
      </c>
      <c r="C98" s="47" t="s">
        <v>217</v>
      </c>
      <c r="D98" s="75"/>
      <c r="E98" s="75"/>
      <c r="F98" s="91">
        <f t="shared" si="11"/>
        <v>0</v>
      </c>
      <c r="G98" s="78"/>
      <c r="H98" s="93"/>
      <c r="I98" s="94">
        <f t="shared" si="12"/>
        <v>0</v>
      </c>
      <c r="J98" s="76"/>
      <c r="K98" s="93"/>
      <c r="L98" s="92">
        <f t="shared" si="13"/>
        <v>0</v>
      </c>
    </row>
    <row r="99" spans="1:12" x14ac:dyDescent="0.2">
      <c r="A99" s="56">
        <v>90</v>
      </c>
      <c r="B99" s="55" t="s">
        <v>216</v>
      </c>
      <c r="C99" s="54" t="s">
        <v>215</v>
      </c>
      <c r="D99" s="87"/>
      <c r="E99" s="87"/>
      <c r="F99" s="91">
        <f t="shared" si="11"/>
        <v>0</v>
      </c>
      <c r="G99" s="90"/>
      <c r="H99" s="87"/>
      <c r="I99" s="89">
        <f t="shared" si="12"/>
        <v>0</v>
      </c>
      <c r="J99" s="88"/>
      <c r="K99" s="87"/>
      <c r="L99" s="86">
        <f t="shared" si="13"/>
        <v>0</v>
      </c>
    </row>
    <row r="100" spans="1:12" x14ac:dyDescent="0.2">
      <c r="A100" s="49">
        <v>91</v>
      </c>
      <c r="B100" s="48" t="s">
        <v>214</v>
      </c>
      <c r="C100" s="47" t="s">
        <v>213</v>
      </c>
      <c r="D100" s="75"/>
      <c r="E100" s="75"/>
      <c r="F100" s="91">
        <f t="shared" si="11"/>
        <v>0</v>
      </c>
      <c r="G100" s="78"/>
      <c r="H100" s="93"/>
      <c r="I100" s="94">
        <f t="shared" si="12"/>
        <v>0</v>
      </c>
      <c r="J100" s="76"/>
      <c r="K100" s="93"/>
      <c r="L100" s="92">
        <f t="shared" si="13"/>
        <v>0</v>
      </c>
    </row>
    <row r="101" spans="1:12" x14ac:dyDescent="0.2">
      <c r="A101" s="49">
        <v>92</v>
      </c>
      <c r="B101" s="48" t="s">
        <v>212</v>
      </c>
      <c r="C101" s="47" t="s">
        <v>211</v>
      </c>
      <c r="D101" s="75"/>
      <c r="E101" s="75"/>
      <c r="F101" s="91">
        <f t="shared" si="11"/>
        <v>0</v>
      </c>
      <c r="G101" s="78"/>
      <c r="H101" s="93"/>
      <c r="I101" s="94">
        <f t="shared" si="12"/>
        <v>0</v>
      </c>
      <c r="J101" s="76"/>
      <c r="K101" s="93"/>
      <c r="L101" s="92">
        <f t="shared" si="13"/>
        <v>0</v>
      </c>
    </row>
    <row r="102" spans="1:12" x14ac:dyDescent="0.2">
      <c r="A102" s="49">
        <v>93</v>
      </c>
      <c r="B102" s="48" t="s">
        <v>210</v>
      </c>
      <c r="C102" s="47" t="s">
        <v>209</v>
      </c>
      <c r="D102" s="75"/>
      <c r="E102" s="75"/>
      <c r="F102" s="91">
        <f t="shared" si="11"/>
        <v>0</v>
      </c>
      <c r="G102" s="78"/>
      <c r="H102" s="93"/>
      <c r="I102" s="94">
        <f t="shared" si="12"/>
        <v>0</v>
      </c>
      <c r="J102" s="76"/>
      <c r="K102" s="93"/>
      <c r="L102" s="92">
        <f t="shared" si="13"/>
        <v>0</v>
      </c>
    </row>
    <row r="103" spans="1:12" x14ac:dyDescent="0.2">
      <c r="A103" s="49">
        <v>94</v>
      </c>
      <c r="B103" s="48" t="s">
        <v>208</v>
      </c>
      <c r="C103" s="47" t="s">
        <v>207</v>
      </c>
      <c r="D103" s="75"/>
      <c r="E103" s="75"/>
      <c r="F103" s="91">
        <f t="shared" si="11"/>
        <v>0</v>
      </c>
      <c r="G103" s="78"/>
      <c r="H103" s="93"/>
      <c r="I103" s="94">
        <f t="shared" si="12"/>
        <v>0</v>
      </c>
      <c r="J103" s="76"/>
      <c r="K103" s="93"/>
      <c r="L103" s="92">
        <f t="shared" si="13"/>
        <v>0</v>
      </c>
    </row>
    <row r="104" spans="1:12" x14ac:dyDescent="0.2">
      <c r="A104" s="56">
        <v>95</v>
      </c>
      <c r="B104" s="55" t="s">
        <v>206</v>
      </c>
      <c r="C104" s="54" t="s">
        <v>205</v>
      </c>
      <c r="D104" s="87"/>
      <c r="E104" s="87"/>
      <c r="F104" s="91">
        <f t="shared" si="11"/>
        <v>0</v>
      </c>
      <c r="G104" s="90"/>
      <c r="H104" s="87"/>
      <c r="I104" s="89">
        <f t="shared" si="12"/>
        <v>0</v>
      </c>
      <c r="J104" s="88"/>
      <c r="K104" s="87"/>
      <c r="L104" s="86">
        <f t="shared" si="13"/>
        <v>0</v>
      </c>
    </row>
    <row r="105" spans="1:12" x14ac:dyDescent="0.2">
      <c r="A105" s="49">
        <v>96</v>
      </c>
      <c r="B105" s="48" t="s">
        <v>204</v>
      </c>
      <c r="C105" s="47" t="s">
        <v>203</v>
      </c>
      <c r="D105" s="75"/>
      <c r="E105" s="75"/>
      <c r="F105" s="91">
        <f t="shared" si="11"/>
        <v>0</v>
      </c>
      <c r="G105" s="78"/>
      <c r="H105" s="93"/>
      <c r="I105" s="94">
        <f t="shared" si="12"/>
        <v>0</v>
      </c>
      <c r="J105" s="76"/>
      <c r="K105" s="93"/>
      <c r="L105" s="92">
        <f t="shared" si="13"/>
        <v>0</v>
      </c>
    </row>
    <row r="106" spans="1:12" x14ac:dyDescent="0.2">
      <c r="A106" s="49">
        <v>97</v>
      </c>
      <c r="B106" s="48" t="s">
        <v>202</v>
      </c>
      <c r="C106" s="47" t="s">
        <v>201</v>
      </c>
      <c r="D106" s="75"/>
      <c r="E106" s="75"/>
      <c r="F106" s="91">
        <f t="shared" si="11"/>
        <v>0</v>
      </c>
      <c r="G106" s="78"/>
      <c r="H106" s="93"/>
      <c r="I106" s="94">
        <f t="shared" si="12"/>
        <v>0</v>
      </c>
      <c r="J106" s="76"/>
      <c r="K106" s="93"/>
      <c r="L106" s="92">
        <f t="shared" si="13"/>
        <v>0</v>
      </c>
    </row>
    <row r="107" spans="1:12" x14ac:dyDescent="0.2">
      <c r="A107" s="56">
        <v>98</v>
      </c>
      <c r="B107" s="55" t="s">
        <v>200</v>
      </c>
      <c r="C107" s="54" t="s">
        <v>199</v>
      </c>
      <c r="D107" s="87">
        <v>600</v>
      </c>
      <c r="E107" s="87"/>
      <c r="F107" s="91">
        <f t="shared" si="11"/>
        <v>600</v>
      </c>
      <c r="G107" s="90">
        <v>600</v>
      </c>
      <c r="H107" s="87"/>
      <c r="I107" s="89">
        <f t="shared" si="12"/>
        <v>600</v>
      </c>
      <c r="J107" s="88">
        <v>600</v>
      </c>
      <c r="K107" s="87"/>
      <c r="L107" s="86">
        <f t="shared" si="13"/>
        <v>600</v>
      </c>
    </row>
    <row r="108" spans="1:12" x14ac:dyDescent="0.2">
      <c r="A108" s="49">
        <v>99</v>
      </c>
      <c r="B108" s="48" t="s">
        <v>198</v>
      </c>
      <c r="C108" s="47" t="s">
        <v>197</v>
      </c>
      <c r="D108" s="75"/>
      <c r="E108" s="75"/>
      <c r="F108" s="91">
        <f t="shared" si="11"/>
        <v>0</v>
      </c>
      <c r="G108" s="78"/>
      <c r="H108" s="93"/>
      <c r="I108" s="94">
        <f t="shared" si="12"/>
        <v>0</v>
      </c>
      <c r="J108" s="76"/>
      <c r="K108" s="93"/>
      <c r="L108" s="92">
        <f t="shared" si="13"/>
        <v>0</v>
      </c>
    </row>
    <row r="109" spans="1:12" x14ac:dyDescent="0.2">
      <c r="A109" s="49">
        <v>100</v>
      </c>
      <c r="B109" s="48" t="s">
        <v>196</v>
      </c>
      <c r="C109" s="47" t="s">
        <v>195</v>
      </c>
      <c r="D109" s="75"/>
      <c r="E109" s="75"/>
      <c r="F109" s="91">
        <f t="shared" si="11"/>
        <v>0</v>
      </c>
      <c r="G109" s="78"/>
      <c r="H109" s="93"/>
      <c r="I109" s="94">
        <f t="shared" si="12"/>
        <v>0</v>
      </c>
      <c r="J109" s="76"/>
      <c r="K109" s="93"/>
      <c r="L109" s="92">
        <f t="shared" si="13"/>
        <v>0</v>
      </c>
    </row>
    <row r="110" spans="1:12" x14ac:dyDescent="0.2">
      <c r="A110" s="49">
        <v>101</v>
      </c>
      <c r="B110" s="48" t="s">
        <v>194</v>
      </c>
      <c r="C110" s="47" t="s">
        <v>68</v>
      </c>
      <c r="D110" s="75"/>
      <c r="E110" s="75"/>
      <c r="F110" s="91">
        <f t="shared" si="11"/>
        <v>0</v>
      </c>
      <c r="G110" s="78"/>
      <c r="H110" s="93"/>
      <c r="I110" s="94">
        <f t="shared" si="12"/>
        <v>0</v>
      </c>
      <c r="J110" s="76"/>
      <c r="K110" s="93"/>
      <c r="L110" s="92">
        <f t="shared" si="13"/>
        <v>0</v>
      </c>
    </row>
    <row r="111" spans="1:12" ht="12.75" customHeight="1" x14ac:dyDescent="0.2">
      <c r="A111" s="56">
        <v>102</v>
      </c>
      <c r="B111" s="55" t="s">
        <v>193</v>
      </c>
      <c r="C111" s="54" t="s">
        <v>192</v>
      </c>
      <c r="D111" s="87"/>
      <c r="E111" s="87"/>
      <c r="F111" s="91">
        <f t="shared" si="11"/>
        <v>0</v>
      </c>
      <c r="G111" s="90"/>
      <c r="H111" s="87"/>
      <c r="I111" s="89">
        <f t="shared" si="12"/>
        <v>0</v>
      </c>
      <c r="J111" s="88"/>
      <c r="K111" s="87"/>
      <c r="L111" s="86">
        <f t="shared" si="13"/>
        <v>0</v>
      </c>
    </row>
    <row r="112" spans="1:12" ht="18" customHeight="1" x14ac:dyDescent="0.2">
      <c r="A112" s="53"/>
      <c r="B112" s="52">
        <v>132</v>
      </c>
      <c r="C112" s="51" t="s">
        <v>5</v>
      </c>
      <c r="D112" s="81">
        <f t="shared" ref="D112:L112" si="14">SUM(D113:D118)</f>
        <v>0</v>
      </c>
      <c r="E112" s="81">
        <f t="shared" si="14"/>
        <v>0</v>
      </c>
      <c r="F112" s="85">
        <f t="shared" si="14"/>
        <v>0</v>
      </c>
      <c r="G112" s="84">
        <f t="shared" si="14"/>
        <v>0</v>
      </c>
      <c r="H112" s="81">
        <f t="shared" si="14"/>
        <v>0</v>
      </c>
      <c r="I112" s="83">
        <f t="shared" si="14"/>
        <v>0</v>
      </c>
      <c r="J112" s="82">
        <f t="shared" si="14"/>
        <v>0</v>
      </c>
      <c r="K112" s="81">
        <f t="shared" si="14"/>
        <v>0</v>
      </c>
      <c r="L112" s="80">
        <f t="shared" si="14"/>
        <v>0</v>
      </c>
    </row>
    <row r="113" spans="1:12" x14ac:dyDescent="0.2">
      <c r="A113" s="49">
        <v>103</v>
      </c>
      <c r="B113" s="48" t="s">
        <v>191</v>
      </c>
      <c r="C113" s="47" t="s">
        <v>190</v>
      </c>
      <c r="D113" s="75"/>
      <c r="E113" s="75"/>
      <c r="F113" s="79">
        <f t="shared" ref="F113:F118" si="15">D113+E113</f>
        <v>0</v>
      </c>
      <c r="G113" s="78"/>
      <c r="H113" s="75"/>
      <c r="I113" s="77">
        <f t="shared" ref="I113:I118" si="16">G113+H113</f>
        <v>0</v>
      </c>
      <c r="J113" s="76"/>
      <c r="K113" s="75"/>
      <c r="L113" s="74">
        <f t="shared" ref="L113:L118" si="17">J113+K113</f>
        <v>0</v>
      </c>
    </row>
    <row r="114" spans="1:12" x14ac:dyDescent="0.2">
      <c r="A114" s="49">
        <v>104</v>
      </c>
      <c r="B114" s="48" t="s">
        <v>189</v>
      </c>
      <c r="C114" s="47" t="s">
        <v>188</v>
      </c>
      <c r="D114" s="75"/>
      <c r="E114" s="75"/>
      <c r="F114" s="79">
        <f t="shared" si="15"/>
        <v>0</v>
      </c>
      <c r="G114" s="78"/>
      <c r="H114" s="75"/>
      <c r="I114" s="77">
        <f t="shared" si="16"/>
        <v>0</v>
      </c>
      <c r="J114" s="76"/>
      <c r="K114" s="75"/>
      <c r="L114" s="74">
        <f t="shared" si="17"/>
        <v>0</v>
      </c>
    </row>
    <row r="115" spans="1:12" x14ac:dyDescent="0.2">
      <c r="A115" s="49">
        <v>105</v>
      </c>
      <c r="B115" s="48" t="s">
        <v>187</v>
      </c>
      <c r="C115" s="47" t="s">
        <v>186</v>
      </c>
      <c r="D115" s="75"/>
      <c r="E115" s="75"/>
      <c r="F115" s="79">
        <f t="shared" si="15"/>
        <v>0</v>
      </c>
      <c r="G115" s="78"/>
      <c r="H115" s="75"/>
      <c r="I115" s="77">
        <f t="shared" si="16"/>
        <v>0</v>
      </c>
      <c r="J115" s="76"/>
      <c r="K115" s="75"/>
      <c r="L115" s="74">
        <f t="shared" si="17"/>
        <v>0</v>
      </c>
    </row>
    <row r="116" spans="1:12" x14ac:dyDescent="0.2">
      <c r="A116" s="49">
        <v>106</v>
      </c>
      <c r="B116" s="48" t="s">
        <v>185</v>
      </c>
      <c r="C116" s="47" t="s">
        <v>184</v>
      </c>
      <c r="D116" s="75"/>
      <c r="E116" s="75"/>
      <c r="F116" s="79">
        <f t="shared" si="15"/>
        <v>0</v>
      </c>
      <c r="G116" s="78"/>
      <c r="H116" s="75"/>
      <c r="I116" s="77">
        <f t="shared" si="16"/>
        <v>0</v>
      </c>
      <c r="J116" s="76"/>
      <c r="K116" s="75"/>
      <c r="L116" s="74">
        <f t="shared" si="17"/>
        <v>0</v>
      </c>
    </row>
    <row r="117" spans="1:12" x14ac:dyDescent="0.2">
      <c r="A117" s="49">
        <v>107</v>
      </c>
      <c r="B117" s="48" t="s">
        <v>183</v>
      </c>
      <c r="C117" s="47" t="s">
        <v>182</v>
      </c>
      <c r="D117" s="75"/>
      <c r="E117" s="75"/>
      <c r="F117" s="79">
        <f t="shared" si="15"/>
        <v>0</v>
      </c>
      <c r="G117" s="78"/>
      <c r="H117" s="75"/>
      <c r="I117" s="77">
        <f t="shared" si="16"/>
        <v>0</v>
      </c>
      <c r="J117" s="76"/>
      <c r="K117" s="75"/>
      <c r="L117" s="74">
        <f t="shared" si="17"/>
        <v>0</v>
      </c>
    </row>
    <row r="118" spans="1:12" ht="15" customHeight="1" x14ac:dyDescent="0.2">
      <c r="A118" s="49">
        <v>108</v>
      </c>
      <c r="B118" s="48" t="s">
        <v>181</v>
      </c>
      <c r="C118" s="47" t="s">
        <v>169</v>
      </c>
      <c r="D118" s="75"/>
      <c r="E118" s="75"/>
      <c r="F118" s="79">
        <f t="shared" si="15"/>
        <v>0</v>
      </c>
      <c r="G118" s="78"/>
      <c r="H118" s="75"/>
      <c r="I118" s="77">
        <f t="shared" si="16"/>
        <v>0</v>
      </c>
      <c r="J118" s="76"/>
      <c r="K118" s="75"/>
      <c r="L118" s="74">
        <f t="shared" si="17"/>
        <v>0</v>
      </c>
    </row>
    <row r="119" spans="1:12" ht="18" customHeight="1" x14ac:dyDescent="0.2">
      <c r="A119" s="53"/>
      <c r="B119" s="52">
        <v>200</v>
      </c>
      <c r="C119" s="51" t="s">
        <v>6</v>
      </c>
      <c r="D119" s="81">
        <f t="shared" ref="D119:L119" si="18">SUM(D120:D131)</f>
        <v>0</v>
      </c>
      <c r="E119" s="81">
        <f t="shared" si="18"/>
        <v>0</v>
      </c>
      <c r="F119" s="85">
        <f t="shared" si="18"/>
        <v>0</v>
      </c>
      <c r="G119" s="84">
        <f t="shared" si="18"/>
        <v>0</v>
      </c>
      <c r="H119" s="81">
        <f t="shared" si="18"/>
        <v>0</v>
      </c>
      <c r="I119" s="83">
        <f t="shared" si="18"/>
        <v>0</v>
      </c>
      <c r="J119" s="82">
        <f t="shared" si="18"/>
        <v>0</v>
      </c>
      <c r="K119" s="81">
        <f t="shared" si="18"/>
        <v>0</v>
      </c>
      <c r="L119" s="80">
        <f t="shared" si="18"/>
        <v>0</v>
      </c>
    </row>
    <row r="120" spans="1:12" x14ac:dyDescent="0.2">
      <c r="A120" s="49">
        <v>109</v>
      </c>
      <c r="B120" s="48" t="s">
        <v>180</v>
      </c>
      <c r="C120" s="47" t="s">
        <v>179</v>
      </c>
      <c r="D120" s="75"/>
      <c r="E120" s="75"/>
      <c r="F120" s="79">
        <f t="shared" ref="F120:F131" si="19">D120+E120</f>
        <v>0</v>
      </c>
      <c r="G120" s="78"/>
      <c r="H120" s="75"/>
      <c r="I120" s="77">
        <f t="shared" ref="I120:I131" si="20">G120+H120</f>
        <v>0</v>
      </c>
      <c r="J120" s="76"/>
      <c r="K120" s="75"/>
      <c r="L120" s="74">
        <f t="shared" ref="L120:L131" si="21">J120+K120</f>
        <v>0</v>
      </c>
    </row>
    <row r="121" spans="1:12" x14ac:dyDescent="0.2">
      <c r="A121" s="49">
        <v>110</v>
      </c>
      <c r="B121" s="48" t="s">
        <v>178</v>
      </c>
      <c r="C121" s="47" t="s">
        <v>177</v>
      </c>
      <c r="D121" s="75"/>
      <c r="E121" s="75"/>
      <c r="F121" s="79">
        <f t="shared" si="19"/>
        <v>0</v>
      </c>
      <c r="G121" s="78"/>
      <c r="H121" s="75"/>
      <c r="I121" s="77">
        <f t="shared" si="20"/>
        <v>0</v>
      </c>
      <c r="J121" s="76"/>
      <c r="K121" s="75"/>
      <c r="L121" s="74">
        <f t="shared" si="21"/>
        <v>0</v>
      </c>
    </row>
    <row r="122" spans="1:12" x14ac:dyDescent="0.2">
      <c r="A122" s="49">
        <v>111</v>
      </c>
      <c r="B122" s="48" t="s">
        <v>176</v>
      </c>
      <c r="C122" s="47" t="s">
        <v>175</v>
      </c>
      <c r="D122" s="75"/>
      <c r="E122" s="75"/>
      <c r="F122" s="79">
        <f t="shared" si="19"/>
        <v>0</v>
      </c>
      <c r="G122" s="78"/>
      <c r="H122" s="75"/>
      <c r="I122" s="77">
        <f t="shared" si="20"/>
        <v>0</v>
      </c>
      <c r="J122" s="76"/>
      <c r="K122" s="75"/>
      <c r="L122" s="74">
        <f t="shared" si="21"/>
        <v>0</v>
      </c>
    </row>
    <row r="123" spans="1:12" x14ac:dyDescent="0.2">
      <c r="A123" s="49">
        <v>112</v>
      </c>
      <c r="B123" s="48" t="s">
        <v>174</v>
      </c>
      <c r="C123" s="50" t="s">
        <v>173</v>
      </c>
      <c r="D123" s="75"/>
      <c r="E123" s="75"/>
      <c r="F123" s="79">
        <f t="shared" si="19"/>
        <v>0</v>
      </c>
      <c r="G123" s="78"/>
      <c r="H123" s="75"/>
      <c r="I123" s="77">
        <f t="shared" si="20"/>
        <v>0</v>
      </c>
      <c r="J123" s="76"/>
      <c r="K123" s="75"/>
      <c r="L123" s="74">
        <f t="shared" si="21"/>
        <v>0</v>
      </c>
    </row>
    <row r="124" spans="1:12" x14ac:dyDescent="0.2">
      <c r="A124" s="49">
        <v>113</v>
      </c>
      <c r="B124" s="48" t="s">
        <v>172</v>
      </c>
      <c r="C124" s="47" t="s">
        <v>171</v>
      </c>
      <c r="D124" s="75"/>
      <c r="E124" s="75"/>
      <c r="F124" s="79">
        <f t="shared" si="19"/>
        <v>0</v>
      </c>
      <c r="G124" s="78"/>
      <c r="H124" s="75"/>
      <c r="I124" s="77">
        <f t="shared" si="20"/>
        <v>0</v>
      </c>
      <c r="J124" s="76"/>
      <c r="K124" s="75"/>
      <c r="L124" s="74">
        <f t="shared" si="21"/>
        <v>0</v>
      </c>
    </row>
    <row r="125" spans="1:12" x14ac:dyDescent="0.2">
      <c r="A125" s="49">
        <v>114</v>
      </c>
      <c r="B125" s="48" t="s">
        <v>170</v>
      </c>
      <c r="C125" s="47" t="s">
        <v>169</v>
      </c>
      <c r="D125" s="75"/>
      <c r="E125" s="75"/>
      <c r="F125" s="79">
        <f t="shared" si="19"/>
        <v>0</v>
      </c>
      <c r="G125" s="78"/>
      <c r="H125" s="75"/>
      <c r="I125" s="77">
        <f t="shared" si="20"/>
        <v>0</v>
      </c>
      <c r="J125" s="76"/>
      <c r="K125" s="75"/>
      <c r="L125" s="74">
        <f t="shared" si="21"/>
        <v>0</v>
      </c>
    </row>
    <row r="126" spans="1:12" x14ac:dyDescent="0.2">
      <c r="A126" s="49">
        <v>115</v>
      </c>
      <c r="B126" s="48" t="s">
        <v>168</v>
      </c>
      <c r="C126" s="47" t="s">
        <v>167</v>
      </c>
      <c r="D126" s="75"/>
      <c r="E126" s="75"/>
      <c r="F126" s="79">
        <f t="shared" si="19"/>
        <v>0</v>
      </c>
      <c r="G126" s="78"/>
      <c r="H126" s="75"/>
      <c r="I126" s="77">
        <f t="shared" si="20"/>
        <v>0</v>
      </c>
      <c r="J126" s="76"/>
      <c r="K126" s="75"/>
      <c r="L126" s="74">
        <f t="shared" si="21"/>
        <v>0</v>
      </c>
    </row>
    <row r="127" spans="1:12" x14ac:dyDescent="0.2">
      <c r="A127" s="49">
        <v>116</v>
      </c>
      <c r="B127" s="48" t="s">
        <v>166</v>
      </c>
      <c r="C127" s="47" t="s">
        <v>165</v>
      </c>
      <c r="D127" s="75"/>
      <c r="E127" s="75"/>
      <c r="F127" s="79">
        <f t="shared" si="19"/>
        <v>0</v>
      </c>
      <c r="G127" s="78"/>
      <c r="H127" s="75"/>
      <c r="I127" s="77">
        <f t="shared" si="20"/>
        <v>0</v>
      </c>
      <c r="J127" s="76"/>
      <c r="K127" s="75"/>
      <c r="L127" s="74">
        <f t="shared" si="21"/>
        <v>0</v>
      </c>
    </row>
    <row r="128" spans="1:12" x14ac:dyDescent="0.2">
      <c r="A128" s="49">
        <v>117</v>
      </c>
      <c r="B128" s="48" t="s">
        <v>164</v>
      </c>
      <c r="C128" s="47" t="s">
        <v>163</v>
      </c>
      <c r="D128" s="75"/>
      <c r="E128" s="75"/>
      <c r="F128" s="79">
        <f t="shared" si="19"/>
        <v>0</v>
      </c>
      <c r="G128" s="78"/>
      <c r="H128" s="75"/>
      <c r="I128" s="77">
        <f t="shared" si="20"/>
        <v>0</v>
      </c>
      <c r="J128" s="76"/>
      <c r="K128" s="75"/>
      <c r="L128" s="74">
        <f t="shared" si="21"/>
        <v>0</v>
      </c>
    </row>
    <row r="129" spans="1:12" x14ac:dyDescent="0.2">
      <c r="A129" s="49">
        <v>118</v>
      </c>
      <c r="B129" s="48" t="s">
        <v>162</v>
      </c>
      <c r="C129" s="47" t="s">
        <v>161</v>
      </c>
      <c r="D129" s="75"/>
      <c r="E129" s="75"/>
      <c r="F129" s="79">
        <f t="shared" si="19"/>
        <v>0</v>
      </c>
      <c r="G129" s="78"/>
      <c r="H129" s="75"/>
      <c r="I129" s="77">
        <f t="shared" si="20"/>
        <v>0</v>
      </c>
      <c r="J129" s="76"/>
      <c r="K129" s="75"/>
      <c r="L129" s="74">
        <f t="shared" si="21"/>
        <v>0</v>
      </c>
    </row>
    <row r="130" spans="1:12" x14ac:dyDescent="0.2">
      <c r="A130" s="49">
        <v>119</v>
      </c>
      <c r="B130" s="48" t="s">
        <v>160</v>
      </c>
      <c r="C130" s="47" t="s">
        <v>159</v>
      </c>
      <c r="D130" s="75"/>
      <c r="E130" s="75"/>
      <c r="F130" s="79">
        <f t="shared" si="19"/>
        <v>0</v>
      </c>
      <c r="G130" s="78"/>
      <c r="H130" s="75"/>
      <c r="I130" s="77">
        <f t="shared" si="20"/>
        <v>0</v>
      </c>
      <c r="J130" s="76"/>
      <c r="K130" s="75"/>
      <c r="L130" s="74">
        <f t="shared" si="21"/>
        <v>0</v>
      </c>
    </row>
    <row r="131" spans="1:12" ht="15" customHeight="1" x14ac:dyDescent="0.2">
      <c r="A131" s="49">
        <v>120</v>
      </c>
      <c r="B131" s="48" t="s">
        <v>158</v>
      </c>
      <c r="C131" s="47" t="s">
        <v>157</v>
      </c>
      <c r="D131" s="75"/>
      <c r="E131" s="75"/>
      <c r="F131" s="79">
        <f t="shared" si="19"/>
        <v>0</v>
      </c>
      <c r="G131" s="78"/>
      <c r="H131" s="75"/>
      <c r="I131" s="77">
        <f t="shared" si="20"/>
        <v>0</v>
      </c>
      <c r="J131" s="76"/>
      <c r="K131" s="75"/>
      <c r="L131" s="74">
        <f t="shared" si="21"/>
        <v>0</v>
      </c>
    </row>
    <row r="132" spans="1:12" ht="18" customHeight="1" x14ac:dyDescent="0.2">
      <c r="A132" s="53"/>
      <c r="B132" s="52">
        <v>300</v>
      </c>
      <c r="C132" s="51" t="s">
        <v>156</v>
      </c>
      <c r="D132" s="81">
        <f t="shared" ref="D132:L132" si="22">SUM(D133:D176)</f>
        <v>0</v>
      </c>
      <c r="E132" s="81">
        <f t="shared" si="22"/>
        <v>0</v>
      </c>
      <c r="F132" s="85">
        <f t="shared" si="22"/>
        <v>0</v>
      </c>
      <c r="G132" s="84">
        <f t="shared" si="22"/>
        <v>0</v>
      </c>
      <c r="H132" s="81">
        <f t="shared" si="22"/>
        <v>0</v>
      </c>
      <c r="I132" s="83">
        <f t="shared" si="22"/>
        <v>0</v>
      </c>
      <c r="J132" s="82">
        <f t="shared" si="22"/>
        <v>0</v>
      </c>
      <c r="K132" s="81">
        <f t="shared" si="22"/>
        <v>0</v>
      </c>
      <c r="L132" s="80">
        <f t="shared" si="22"/>
        <v>0</v>
      </c>
    </row>
    <row r="133" spans="1:12" x14ac:dyDescent="0.2">
      <c r="A133" s="49">
        <v>121</v>
      </c>
      <c r="B133" s="48" t="s">
        <v>155</v>
      </c>
      <c r="C133" s="47" t="s">
        <v>154</v>
      </c>
      <c r="D133" s="75"/>
      <c r="E133" s="75"/>
      <c r="F133" s="79">
        <f t="shared" ref="F133:F176" si="23">D133+E133</f>
        <v>0</v>
      </c>
      <c r="G133" s="78"/>
      <c r="H133" s="75"/>
      <c r="I133" s="77">
        <f t="shared" ref="I133:I176" si="24">G133+H133</f>
        <v>0</v>
      </c>
      <c r="J133" s="76"/>
      <c r="K133" s="75"/>
      <c r="L133" s="74">
        <f t="shared" ref="L133:L176" si="25">J133+K133</f>
        <v>0</v>
      </c>
    </row>
    <row r="134" spans="1:12" x14ac:dyDescent="0.2">
      <c r="A134" s="49">
        <v>122</v>
      </c>
      <c r="B134" s="48" t="s">
        <v>153</v>
      </c>
      <c r="C134" s="47" t="s">
        <v>152</v>
      </c>
      <c r="D134" s="75"/>
      <c r="E134" s="75"/>
      <c r="F134" s="79">
        <f t="shared" si="23"/>
        <v>0</v>
      </c>
      <c r="G134" s="78"/>
      <c r="H134" s="75"/>
      <c r="I134" s="77">
        <f t="shared" si="24"/>
        <v>0</v>
      </c>
      <c r="J134" s="76"/>
      <c r="K134" s="75"/>
      <c r="L134" s="74">
        <f t="shared" si="25"/>
        <v>0</v>
      </c>
    </row>
    <row r="135" spans="1:12" x14ac:dyDescent="0.2">
      <c r="A135" s="49">
        <v>123</v>
      </c>
      <c r="B135" s="48" t="s">
        <v>151</v>
      </c>
      <c r="C135" s="47" t="s">
        <v>150</v>
      </c>
      <c r="D135" s="75"/>
      <c r="E135" s="75"/>
      <c r="F135" s="79">
        <f t="shared" si="23"/>
        <v>0</v>
      </c>
      <c r="G135" s="78"/>
      <c r="H135" s="75"/>
      <c r="I135" s="77">
        <f t="shared" si="24"/>
        <v>0</v>
      </c>
      <c r="J135" s="76"/>
      <c r="K135" s="75"/>
      <c r="L135" s="74">
        <f t="shared" si="25"/>
        <v>0</v>
      </c>
    </row>
    <row r="136" spans="1:12" x14ac:dyDescent="0.2">
      <c r="A136" s="49">
        <v>124</v>
      </c>
      <c r="B136" s="48" t="s">
        <v>149</v>
      </c>
      <c r="C136" s="47" t="s">
        <v>148</v>
      </c>
      <c r="D136" s="75"/>
      <c r="E136" s="75"/>
      <c r="F136" s="79">
        <f t="shared" si="23"/>
        <v>0</v>
      </c>
      <c r="G136" s="78"/>
      <c r="H136" s="75"/>
      <c r="I136" s="77">
        <f t="shared" si="24"/>
        <v>0</v>
      </c>
      <c r="J136" s="76"/>
      <c r="K136" s="75"/>
      <c r="L136" s="74">
        <f t="shared" si="25"/>
        <v>0</v>
      </c>
    </row>
    <row r="137" spans="1:12" x14ac:dyDescent="0.2">
      <c r="A137" s="49">
        <v>125</v>
      </c>
      <c r="B137" s="48" t="s">
        <v>147</v>
      </c>
      <c r="C137" s="47" t="s">
        <v>146</v>
      </c>
      <c r="D137" s="75"/>
      <c r="E137" s="75"/>
      <c r="F137" s="79">
        <f t="shared" si="23"/>
        <v>0</v>
      </c>
      <c r="G137" s="78"/>
      <c r="H137" s="75"/>
      <c r="I137" s="77">
        <f t="shared" si="24"/>
        <v>0</v>
      </c>
      <c r="J137" s="76"/>
      <c r="K137" s="75"/>
      <c r="L137" s="74">
        <f t="shared" si="25"/>
        <v>0</v>
      </c>
    </row>
    <row r="138" spans="1:12" x14ac:dyDescent="0.2">
      <c r="A138" s="49">
        <v>126</v>
      </c>
      <c r="B138" s="48" t="s">
        <v>145</v>
      </c>
      <c r="C138" s="47" t="s">
        <v>144</v>
      </c>
      <c r="D138" s="75"/>
      <c r="E138" s="75"/>
      <c r="F138" s="79">
        <f t="shared" si="23"/>
        <v>0</v>
      </c>
      <c r="G138" s="78"/>
      <c r="H138" s="75"/>
      <c r="I138" s="77">
        <f t="shared" si="24"/>
        <v>0</v>
      </c>
      <c r="J138" s="76"/>
      <c r="K138" s="75"/>
      <c r="L138" s="74">
        <f t="shared" si="25"/>
        <v>0</v>
      </c>
    </row>
    <row r="139" spans="1:12" x14ac:dyDescent="0.2">
      <c r="A139" s="49">
        <v>127</v>
      </c>
      <c r="B139" s="48" t="s">
        <v>143</v>
      </c>
      <c r="C139" s="47" t="s">
        <v>142</v>
      </c>
      <c r="D139" s="75"/>
      <c r="E139" s="75"/>
      <c r="F139" s="79">
        <f t="shared" si="23"/>
        <v>0</v>
      </c>
      <c r="G139" s="78"/>
      <c r="H139" s="75"/>
      <c r="I139" s="77">
        <f t="shared" si="24"/>
        <v>0</v>
      </c>
      <c r="J139" s="76"/>
      <c r="K139" s="75"/>
      <c r="L139" s="74">
        <f t="shared" si="25"/>
        <v>0</v>
      </c>
    </row>
    <row r="140" spans="1:12" x14ac:dyDescent="0.2">
      <c r="A140" s="49">
        <v>128</v>
      </c>
      <c r="B140" s="48" t="s">
        <v>141</v>
      </c>
      <c r="C140" s="50" t="s">
        <v>140</v>
      </c>
      <c r="D140" s="75"/>
      <c r="E140" s="75"/>
      <c r="F140" s="79">
        <f t="shared" si="23"/>
        <v>0</v>
      </c>
      <c r="G140" s="78"/>
      <c r="H140" s="75"/>
      <c r="I140" s="77">
        <f t="shared" si="24"/>
        <v>0</v>
      </c>
      <c r="J140" s="76"/>
      <c r="K140" s="75"/>
      <c r="L140" s="74">
        <f t="shared" si="25"/>
        <v>0</v>
      </c>
    </row>
    <row r="141" spans="1:12" x14ac:dyDescent="0.2">
      <c r="A141" s="49">
        <v>129</v>
      </c>
      <c r="B141" s="48" t="s">
        <v>139</v>
      </c>
      <c r="C141" s="47" t="s">
        <v>138</v>
      </c>
      <c r="D141" s="75"/>
      <c r="E141" s="75"/>
      <c r="F141" s="79">
        <f t="shared" si="23"/>
        <v>0</v>
      </c>
      <c r="G141" s="78"/>
      <c r="H141" s="75"/>
      <c r="I141" s="77">
        <f t="shared" si="24"/>
        <v>0</v>
      </c>
      <c r="J141" s="76"/>
      <c r="K141" s="75"/>
      <c r="L141" s="74">
        <f t="shared" si="25"/>
        <v>0</v>
      </c>
    </row>
    <row r="142" spans="1:12" x14ac:dyDescent="0.2">
      <c r="A142" s="49">
        <v>130</v>
      </c>
      <c r="B142" s="48" t="s">
        <v>137</v>
      </c>
      <c r="C142" s="47" t="s">
        <v>136</v>
      </c>
      <c r="D142" s="75"/>
      <c r="E142" s="75"/>
      <c r="F142" s="79">
        <f t="shared" si="23"/>
        <v>0</v>
      </c>
      <c r="G142" s="78"/>
      <c r="H142" s="75"/>
      <c r="I142" s="77">
        <f t="shared" si="24"/>
        <v>0</v>
      </c>
      <c r="J142" s="76"/>
      <c r="K142" s="75"/>
      <c r="L142" s="74">
        <f t="shared" si="25"/>
        <v>0</v>
      </c>
    </row>
    <row r="143" spans="1:12" x14ac:dyDescent="0.2">
      <c r="A143" s="49">
        <v>131</v>
      </c>
      <c r="B143" s="48" t="s">
        <v>135</v>
      </c>
      <c r="C143" s="47" t="s">
        <v>134</v>
      </c>
      <c r="D143" s="75"/>
      <c r="E143" s="75"/>
      <c r="F143" s="79">
        <f t="shared" si="23"/>
        <v>0</v>
      </c>
      <c r="G143" s="78"/>
      <c r="H143" s="75"/>
      <c r="I143" s="77">
        <f t="shared" si="24"/>
        <v>0</v>
      </c>
      <c r="J143" s="76"/>
      <c r="K143" s="75"/>
      <c r="L143" s="74">
        <f t="shared" si="25"/>
        <v>0</v>
      </c>
    </row>
    <row r="144" spans="1:12" x14ac:dyDescent="0.2">
      <c r="A144" s="49">
        <v>132</v>
      </c>
      <c r="B144" s="48" t="s">
        <v>133</v>
      </c>
      <c r="C144" s="47" t="s">
        <v>132</v>
      </c>
      <c r="D144" s="75"/>
      <c r="E144" s="75"/>
      <c r="F144" s="79">
        <f t="shared" si="23"/>
        <v>0</v>
      </c>
      <c r="G144" s="78"/>
      <c r="H144" s="75"/>
      <c r="I144" s="77">
        <f t="shared" si="24"/>
        <v>0</v>
      </c>
      <c r="J144" s="76"/>
      <c r="K144" s="75"/>
      <c r="L144" s="74">
        <f t="shared" si="25"/>
        <v>0</v>
      </c>
    </row>
    <row r="145" spans="1:12" x14ac:dyDescent="0.2">
      <c r="A145" s="49">
        <v>133</v>
      </c>
      <c r="B145" s="48" t="s">
        <v>131</v>
      </c>
      <c r="C145" s="47" t="s">
        <v>130</v>
      </c>
      <c r="D145" s="75"/>
      <c r="E145" s="75"/>
      <c r="F145" s="79">
        <f t="shared" si="23"/>
        <v>0</v>
      </c>
      <c r="G145" s="78"/>
      <c r="H145" s="75"/>
      <c r="I145" s="77">
        <f t="shared" si="24"/>
        <v>0</v>
      </c>
      <c r="J145" s="76"/>
      <c r="K145" s="75"/>
      <c r="L145" s="74">
        <f t="shared" si="25"/>
        <v>0</v>
      </c>
    </row>
    <row r="146" spans="1:12" x14ac:dyDescent="0.2">
      <c r="A146" s="49">
        <v>134</v>
      </c>
      <c r="B146" s="48" t="s">
        <v>129</v>
      </c>
      <c r="C146" s="47" t="s">
        <v>128</v>
      </c>
      <c r="D146" s="75"/>
      <c r="E146" s="75"/>
      <c r="F146" s="79">
        <f t="shared" si="23"/>
        <v>0</v>
      </c>
      <c r="G146" s="78"/>
      <c r="H146" s="75"/>
      <c r="I146" s="77">
        <f t="shared" si="24"/>
        <v>0</v>
      </c>
      <c r="J146" s="76"/>
      <c r="K146" s="75"/>
      <c r="L146" s="74">
        <f t="shared" si="25"/>
        <v>0</v>
      </c>
    </row>
    <row r="147" spans="1:12" x14ac:dyDescent="0.2">
      <c r="A147" s="49">
        <v>135</v>
      </c>
      <c r="B147" s="48" t="s">
        <v>127</v>
      </c>
      <c r="C147" s="47" t="s">
        <v>126</v>
      </c>
      <c r="D147" s="75"/>
      <c r="E147" s="75"/>
      <c r="F147" s="79">
        <f t="shared" si="23"/>
        <v>0</v>
      </c>
      <c r="G147" s="78"/>
      <c r="H147" s="75"/>
      <c r="I147" s="77">
        <f t="shared" si="24"/>
        <v>0</v>
      </c>
      <c r="J147" s="76"/>
      <c r="K147" s="75"/>
      <c r="L147" s="74">
        <f t="shared" si="25"/>
        <v>0</v>
      </c>
    </row>
    <row r="148" spans="1:12" x14ac:dyDescent="0.2">
      <c r="A148" s="49">
        <v>136</v>
      </c>
      <c r="B148" s="48" t="s">
        <v>125</v>
      </c>
      <c r="C148" s="47" t="s">
        <v>124</v>
      </c>
      <c r="D148" s="75"/>
      <c r="E148" s="75"/>
      <c r="F148" s="79">
        <f t="shared" si="23"/>
        <v>0</v>
      </c>
      <c r="G148" s="78"/>
      <c r="H148" s="75"/>
      <c r="I148" s="77">
        <f t="shared" si="24"/>
        <v>0</v>
      </c>
      <c r="J148" s="76"/>
      <c r="K148" s="75"/>
      <c r="L148" s="74">
        <f t="shared" si="25"/>
        <v>0</v>
      </c>
    </row>
    <row r="149" spans="1:12" x14ac:dyDescent="0.2">
      <c r="A149" s="49">
        <v>137</v>
      </c>
      <c r="B149" s="48" t="s">
        <v>123</v>
      </c>
      <c r="C149" s="47" t="s">
        <v>122</v>
      </c>
      <c r="D149" s="75"/>
      <c r="E149" s="75"/>
      <c r="F149" s="79">
        <f t="shared" si="23"/>
        <v>0</v>
      </c>
      <c r="G149" s="78"/>
      <c r="H149" s="75"/>
      <c r="I149" s="77">
        <f t="shared" si="24"/>
        <v>0</v>
      </c>
      <c r="J149" s="76"/>
      <c r="K149" s="75"/>
      <c r="L149" s="74">
        <f t="shared" si="25"/>
        <v>0</v>
      </c>
    </row>
    <row r="150" spans="1:12" x14ac:dyDescent="0.2">
      <c r="A150" s="49">
        <v>138</v>
      </c>
      <c r="B150" s="48" t="s">
        <v>121</v>
      </c>
      <c r="C150" s="47" t="s">
        <v>120</v>
      </c>
      <c r="D150" s="75"/>
      <c r="E150" s="75"/>
      <c r="F150" s="79">
        <f t="shared" si="23"/>
        <v>0</v>
      </c>
      <c r="G150" s="78"/>
      <c r="H150" s="75"/>
      <c r="I150" s="77">
        <f t="shared" si="24"/>
        <v>0</v>
      </c>
      <c r="J150" s="76"/>
      <c r="K150" s="75"/>
      <c r="L150" s="74">
        <f t="shared" si="25"/>
        <v>0</v>
      </c>
    </row>
    <row r="151" spans="1:12" x14ac:dyDescent="0.2">
      <c r="A151" s="49">
        <v>139</v>
      </c>
      <c r="B151" s="48" t="s">
        <v>119</v>
      </c>
      <c r="C151" s="47" t="s">
        <v>118</v>
      </c>
      <c r="D151" s="75"/>
      <c r="E151" s="75"/>
      <c r="F151" s="79">
        <f t="shared" si="23"/>
        <v>0</v>
      </c>
      <c r="G151" s="78"/>
      <c r="H151" s="75"/>
      <c r="I151" s="77">
        <f t="shared" si="24"/>
        <v>0</v>
      </c>
      <c r="J151" s="76"/>
      <c r="K151" s="75"/>
      <c r="L151" s="74">
        <f t="shared" si="25"/>
        <v>0</v>
      </c>
    </row>
    <row r="152" spans="1:12" x14ac:dyDescent="0.2">
      <c r="A152" s="49">
        <v>140</v>
      </c>
      <c r="B152" s="48" t="s">
        <v>117</v>
      </c>
      <c r="C152" s="47" t="s">
        <v>116</v>
      </c>
      <c r="D152" s="75"/>
      <c r="E152" s="75"/>
      <c r="F152" s="79">
        <f t="shared" si="23"/>
        <v>0</v>
      </c>
      <c r="G152" s="78"/>
      <c r="H152" s="75"/>
      <c r="I152" s="77">
        <f t="shared" si="24"/>
        <v>0</v>
      </c>
      <c r="J152" s="76"/>
      <c r="K152" s="75"/>
      <c r="L152" s="74">
        <f t="shared" si="25"/>
        <v>0</v>
      </c>
    </row>
    <row r="153" spans="1:12" x14ac:dyDescent="0.2">
      <c r="A153" s="49">
        <v>141</v>
      </c>
      <c r="B153" s="48" t="s">
        <v>115</v>
      </c>
      <c r="C153" s="47" t="s">
        <v>114</v>
      </c>
      <c r="D153" s="75"/>
      <c r="E153" s="75"/>
      <c r="F153" s="79">
        <f t="shared" si="23"/>
        <v>0</v>
      </c>
      <c r="G153" s="78"/>
      <c r="H153" s="75"/>
      <c r="I153" s="77">
        <f t="shared" si="24"/>
        <v>0</v>
      </c>
      <c r="J153" s="76"/>
      <c r="K153" s="75"/>
      <c r="L153" s="74">
        <f t="shared" si="25"/>
        <v>0</v>
      </c>
    </row>
    <row r="154" spans="1:12" x14ac:dyDescent="0.2">
      <c r="A154" s="49">
        <v>142</v>
      </c>
      <c r="B154" s="48" t="s">
        <v>113</v>
      </c>
      <c r="C154" s="47" t="s">
        <v>112</v>
      </c>
      <c r="D154" s="75"/>
      <c r="E154" s="75"/>
      <c r="F154" s="79">
        <f t="shared" si="23"/>
        <v>0</v>
      </c>
      <c r="G154" s="78"/>
      <c r="H154" s="75"/>
      <c r="I154" s="77">
        <f t="shared" si="24"/>
        <v>0</v>
      </c>
      <c r="J154" s="76"/>
      <c r="K154" s="75"/>
      <c r="L154" s="74">
        <f t="shared" si="25"/>
        <v>0</v>
      </c>
    </row>
    <row r="155" spans="1:12" x14ac:dyDescent="0.2">
      <c r="A155" s="49">
        <v>143</v>
      </c>
      <c r="B155" s="48" t="s">
        <v>111</v>
      </c>
      <c r="C155" s="47" t="s">
        <v>110</v>
      </c>
      <c r="D155" s="75"/>
      <c r="E155" s="75"/>
      <c r="F155" s="79">
        <f t="shared" si="23"/>
        <v>0</v>
      </c>
      <c r="G155" s="78"/>
      <c r="H155" s="75"/>
      <c r="I155" s="77">
        <f t="shared" si="24"/>
        <v>0</v>
      </c>
      <c r="J155" s="76"/>
      <c r="K155" s="75"/>
      <c r="L155" s="74">
        <f t="shared" si="25"/>
        <v>0</v>
      </c>
    </row>
    <row r="156" spans="1:12" x14ac:dyDescent="0.2">
      <c r="A156" s="49">
        <v>144</v>
      </c>
      <c r="B156" s="48" t="s">
        <v>109</v>
      </c>
      <c r="C156" s="47" t="s">
        <v>108</v>
      </c>
      <c r="D156" s="75"/>
      <c r="E156" s="75"/>
      <c r="F156" s="79">
        <f t="shared" si="23"/>
        <v>0</v>
      </c>
      <c r="G156" s="78"/>
      <c r="H156" s="75"/>
      <c r="I156" s="77">
        <f t="shared" si="24"/>
        <v>0</v>
      </c>
      <c r="J156" s="76"/>
      <c r="K156" s="75"/>
      <c r="L156" s="74">
        <f t="shared" si="25"/>
        <v>0</v>
      </c>
    </row>
    <row r="157" spans="1:12" x14ac:dyDescent="0.2">
      <c r="A157" s="49">
        <v>145</v>
      </c>
      <c r="B157" s="48" t="s">
        <v>107</v>
      </c>
      <c r="C157" s="47" t="s">
        <v>106</v>
      </c>
      <c r="D157" s="75"/>
      <c r="E157" s="75"/>
      <c r="F157" s="79">
        <f t="shared" si="23"/>
        <v>0</v>
      </c>
      <c r="G157" s="78"/>
      <c r="H157" s="75"/>
      <c r="I157" s="77">
        <f t="shared" si="24"/>
        <v>0</v>
      </c>
      <c r="J157" s="76"/>
      <c r="K157" s="75"/>
      <c r="L157" s="74">
        <f t="shared" si="25"/>
        <v>0</v>
      </c>
    </row>
    <row r="158" spans="1:12" x14ac:dyDescent="0.2">
      <c r="A158" s="49">
        <v>146</v>
      </c>
      <c r="B158" s="48" t="s">
        <v>105</v>
      </c>
      <c r="C158" s="47" t="s">
        <v>104</v>
      </c>
      <c r="D158" s="75"/>
      <c r="E158" s="75"/>
      <c r="F158" s="79">
        <f t="shared" si="23"/>
        <v>0</v>
      </c>
      <c r="G158" s="78"/>
      <c r="H158" s="75"/>
      <c r="I158" s="77">
        <f t="shared" si="24"/>
        <v>0</v>
      </c>
      <c r="J158" s="76"/>
      <c r="K158" s="75"/>
      <c r="L158" s="74">
        <f t="shared" si="25"/>
        <v>0</v>
      </c>
    </row>
    <row r="159" spans="1:12" x14ac:dyDescent="0.2">
      <c r="A159" s="49">
        <v>147</v>
      </c>
      <c r="B159" s="48" t="s">
        <v>103</v>
      </c>
      <c r="C159" s="47" t="s">
        <v>102</v>
      </c>
      <c r="D159" s="75"/>
      <c r="E159" s="75"/>
      <c r="F159" s="79">
        <f t="shared" si="23"/>
        <v>0</v>
      </c>
      <c r="G159" s="78"/>
      <c r="H159" s="75"/>
      <c r="I159" s="77">
        <f t="shared" si="24"/>
        <v>0</v>
      </c>
      <c r="J159" s="76"/>
      <c r="K159" s="75"/>
      <c r="L159" s="74">
        <f t="shared" si="25"/>
        <v>0</v>
      </c>
    </row>
    <row r="160" spans="1:12" x14ac:dyDescent="0.2">
      <c r="A160" s="49">
        <v>148</v>
      </c>
      <c r="B160" s="48" t="s">
        <v>101</v>
      </c>
      <c r="C160" s="47" t="s">
        <v>100</v>
      </c>
      <c r="D160" s="75"/>
      <c r="E160" s="75"/>
      <c r="F160" s="79">
        <f t="shared" si="23"/>
        <v>0</v>
      </c>
      <c r="G160" s="78"/>
      <c r="H160" s="75"/>
      <c r="I160" s="77">
        <f t="shared" si="24"/>
        <v>0</v>
      </c>
      <c r="J160" s="76"/>
      <c r="K160" s="75"/>
      <c r="L160" s="74">
        <f t="shared" si="25"/>
        <v>0</v>
      </c>
    </row>
    <row r="161" spans="1:12" x14ac:dyDescent="0.2">
      <c r="A161" s="49">
        <v>149</v>
      </c>
      <c r="B161" s="48" t="s">
        <v>99</v>
      </c>
      <c r="C161" s="47" t="s">
        <v>98</v>
      </c>
      <c r="D161" s="75"/>
      <c r="E161" s="75"/>
      <c r="F161" s="79">
        <f t="shared" si="23"/>
        <v>0</v>
      </c>
      <c r="G161" s="78"/>
      <c r="H161" s="75"/>
      <c r="I161" s="77">
        <f t="shared" si="24"/>
        <v>0</v>
      </c>
      <c r="J161" s="76"/>
      <c r="K161" s="75"/>
      <c r="L161" s="74">
        <f t="shared" si="25"/>
        <v>0</v>
      </c>
    </row>
    <row r="162" spans="1:12" x14ac:dyDescent="0.2">
      <c r="A162" s="49">
        <v>150</v>
      </c>
      <c r="B162" s="48" t="s">
        <v>97</v>
      </c>
      <c r="C162" s="47" t="s">
        <v>96</v>
      </c>
      <c r="D162" s="75"/>
      <c r="E162" s="75"/>
      <c r="F162" s="79">
        <f t="shared" si="23"/>
        <v>0</v>
      </c>
      <c r="G162" s="78"/>
      <c r="H162" s="75"/>
      <c r="I162" s="77">
        <f t="shared" si="24"/>
        <v>0</v>
      </c>
      <c r="J162" s="76"/>
      <c r="K162" s="75"/>
      <c r="L162" s="74">
        <f t="shared" si="25"/>
        <v>0</v>
      </c>
    </row>
    <row r="163" spans="1:12" x14ac:dyDescent="0.2">
      <c r="A163" s="49">
        <v>151</v>
      </c>
      <c r="B163" s="48" t="s">
        <v>95</v>
      </c>
      <c r="C163" s="47" t="s">
        <v>94</v>
      </c>
      <c r="D163" s="75"/>
      <c r="E163" s="75"/>
      <c r="F163" s="79">
        <f t="shared" si="23"/>
        <v>0</v>
      </c>
      <c r="G163" s="78"/>
      <c r="H163" s="75"/>
      <c r="I163" s="77">
        <f t="shared" si="24"/>
        <v>0</v>
      </c>
      <c r="J163" s="76"/>
      <c r="K163" s="75"/>
      <c r="L163" s="74">
        <f t="shared" si="25"/>
        <v>0</v>
      </c>
    </row>
    <row r="164" spans="1:12" x14ac:dyDescent="0.2">
      <c r="A164" s="49">
        <v>152</v>
      </c>
      <c r="B164" s="48" t="s">
        <v>93</v>
      </c>
      <c r="C164" s="47" t="s">
        <v>92</v>
      </c>
      <c r="D164" s="75"/>
      <c r="E164" s="75"/>
      <c r="F164" s="79">
        <f t="shared" si="23"/>
        <v>0</v>
      </c>
      <c r="G164" s="78"/>
      <c r="H164" s="75"/>
      <c r="I164" s="77">
        <f t="shared" si="24"/>
        <v>0</v>
      </c>
      <c r="J164" s="76"/>
      <c r="K164" s="75"/>
      <c r="L164" s="74">
        <f t="shared" si="25"/>
        <v>0</v>
      </c>
    </row>
    <row r="165" spans="1:12" x14ac:dyDescent="0.2">
      <c r="A165" s="49">
        <v>153</v>
      </c>
      <c r="B165" s="48" t="s">
        <v>91</v>
      </c>
      <c r="C165" s="47" t="s">
        <v>90</v>
      </c>
      <c r="D165" s="75"/>
      <c r="E165" s="75"/>
      <c r="F165" s="79">
        <f t="shared" si="23"/>
        <v>0</v>
      </c>
      <c r="G165" s="78"/>
      <c r="H165" s="75"/>
      <c r="I165" s="77">
        <f t="shared" si="24"/>
        <v>0</v>
      </c>
      <c r="J165" s="76"/>
      <c r="K165" s="75"/>
      <c r="L165" s="74">
        <f t="shared" si="25"/>
        <v>0</v>
      </c>
    </row>
    <row r="166" spans="1:12" x14ac:dyDescent="0.2">
      <c r="A166" s="49">
        <v>154</v>
      </c>
      <c r="B166" s="48" t="s">
        <v>89</v>
      </c>
      <c r="C166" s="47" t="s">
        <v>88</v>
      </c>
      <c r="D166" s="75"/>
      <c r="E166" s="75"/>
      <c r="F166" s="79">
        <f t="shared" si="23"/>
        <v>0</v>
      </c>
      <c r="G166" s="78"/>
      <c r="H166" s="75"/>
      <c r="I166" s="77">
        <f t="shared" si="24"/>
        <v>0</v>
      </c>
      <c r="J166" s="76"/>
      <c r="K166" s="75"/>
      <c r="L166" s="74">
        <f t="shared" si="25"/>
        <v>0</v>
      </c>
    </row>
    <row r="167" spans="1:12" x14ac:dyDescent="0.2">
      <c r="A167" s="49">
        <v>155</v>
      </c>
      <c r="B167" s="48" t="s">
        <v>87</v>
      </c>
      <c r="C167" s="47" t="s">
        <v>86</v>
      </c>
      <c r="D167" s="75"/>
      <c r="E167" s="75"/>
      <c r="F167" s="79">
        <f t="shared" si="23"/>
        <v>0</v>
      </c>
      <c r="G167" s="78"/>
      <c r="H167" s="75"/>
      <c r="I167" s="77">
        <f t="shared" si="24"/>
        <v>0</v>
      </c>
      <c r="J167" s="76"/>
      <c r="K167" s="75"/>
      <c r="L167" s="74">
        <f t="shared" si="25"/>
        <v>0</v>
      </c>
    </row>
    <row r="168" spans="1:12" x14ac:dyDescent="0.2">
      <c r="A168" s="49">
        <v>156</v>
      </c>
      <c r="B168" s="48" t="s">
        <v>85</v>
      </c>
      <c r="C168" s="47" t="s">
        <v>84</v>
      </c>
      <c r="D168" s="75"/>
      <c r="E168" s="75"/>
      <c r="F168" s="79">
        <f t="shared" si="23"/>
        <v>0</v>
      </c>
      <c r="G168" s="78"/>
      <c r="H168" s="75"/>
      <c r="I168" s="77">
        <f t="shared" si="24"/>
        <v>0</v>
      </c>
      <c r="J168" s="76"/>
      <c r="K168" s="75"/>
      <c r="L168" s="74">
        <f t="shared" si="25"/>
        <v>0</v>
      </c>
    </row>
    <row r="169" spans="1:12" x14ac:dyDescent="0.2">
      <c r="A169" s="49">
        <v>157</v>
      </c>
      <c r="B169" s="48" t="s">
        <v>83</v>
      </c>
      <c r="C169" s="47" t="s">
        <v>82</v>
      </c>
      <c r="D169" s="75"/>
      <c r="E169" s="75"/>
      <c r="F169" s="79">
        <f t="shared" si="23"/>
        <v>0</v>
      </c>
      <c r="G169" s="78"/>
      <c r="H169" s="75"/>
      <c r="I169" s="77">
        <f t="shared" si="24"/>
        <v>0</v>
      </c>
      <c r="J169" s="76"/>
      <c r="K169" s="75"/>
      <c r="L169" s="74">
        <f t="shared" si="25"/>
        <v>0</v>
      </c>
    </row>
    <row r="170" spans="1:12" x14ac:dyDescent="0.2">
      <c r="A170" s="49">
        <v>158</v>
      </c>
      <c r="B170" s="48" t="s">
        <v>81</v>
      </c>
      <c r="C170" s="47" t="s">
        <v>80</v>
      </c>
      <c r="D170" s="75"/>
      <c r="E170" s="75"/>
      <c r="F170" s="79">
        <f t="shared" si="23"/>
        <v>0</v>
      </c>
      <c r="G170" s="78"/>
      <c r="H170" s="75"/>
      <c r="I170" s="77">
        <f t="shared" si="24"/>
        <v>0</v>
      </c>
      <c r="J170" s="76"/>
      <c r="K170" s="75"/>
      <c r="L170" s="74">
        <f t="shared" si="25"/>
        <v>0</v>
      </c>
    </row>
    <row r="171" spans="1:12" x14ac:dyDescent="0.2">
      <c r="A171" s="49">
        <v>159</v>
      </c>
      <c r="B171" s="48" t="s">
        <v>79</v>
      </c>
      <c r="C171" s="47" t="s">
        <v>78</v>
      </c>
      <c r="D171" s="75"/>
      <c r="E171" s="75"/>
      <c r="F171" s="79">
        <f t="shared" si="23"/>
        <v>0</v>
      </c>
      <c r="G171" s="78"/>
      <c r="H171" s="75"/>
      <c r="I171" s="77">
        <f t="shared" si="24"/>
        <v>0</v>
      </c>
      <c r="J171" s="76"/>
      <c r="K171" s="75"/>
      <c r="L171" s="74">
        <f t="shared" si="25"/>
        <v>0</v>
      </c>
    </row>
    <row r="172" spans="1:12" x14ac:dyDescent="0.2">
      <c r="A172" s="49">
        <v>160</v>
      </c>
      <c r="B172" s="48" t="s">
        <v>77</v>
      </c>
      <c r="C172" s="47" t="s">
        <v>76</v>
      </c>
      <c r="D172" s="75"/>
      <c r="E172" s="75"/>
      <c r="F172" s="79">
        <f t="shared" si="23"/>
        <v>0</v>
      </c>
      <c r="G172" s="78"/>
      <c r="H172" s="75"/>
      <c r="I172" s="77">
        <f t="shared" si="24"/>
        <v>0</v>
      </c>
      <c r="J172" s="76"/>
      <c r="K172" s="75"/>
      <c r="L172" s="74">
        <f t="shared" si="25"/>
        <v>0</v>
      </c>
    </row>
    <row r="173" spans="1:12" x14ac:dyDescent="0.2">
      <c r="A173" s="49">
        <v>161</v>
      </c>
      <c r="B173" s="48" t="s">
        <v>75</v>
      </c>
      <c r="C173" s="47" t="s">
        <v>74</v>
      </c>
      <c r="D173" s="75"/>
      <c r="E173" s="75"/>
      <c r="F173" s="79">
        <f t="shared" si="23"/>
        <v>0</v>
      </c>
      <c r="G173" s="78"/>
      <c r="H173" s="75"/>
      <c r="I173" s="77">
        <f t="shared" si="24"/>
        <v>0</v>
      </c>
      <c r="J173" s="76"/>
      <c r="K173" s="75"/>
      <c r="L173" s="74">
        <f t="shared" si="25"/>
        <v>0</v>
      </c>
    </row>
    <row r="174" spans="1:12" x14ac:dyDescent="0.2">
      <c r="A174" s="49">
        <v>162</v>
      </c>
      <c r="B174" s="48" t="s">
        <v>73</v>
      </c>
      <c r="C174" s="47" t="s">
        <v>72</v>
      </c>
      <c r="D174" s="75"/>
      <c r="E174" s="75"/>
      <c r="F174" s="79">
        <f t="shared" si="23"/>
        <v>0</v>
      </c>
      <c r="G174" s="78"/>
      <c r="H174" s="75"/>
      <c r="I174" s="77">
        <f t="shared" si="24"/>
        <v>0</v>
      </c>
      <c r="J174" s="76"/>
      <c r="K174" s="75"/>
      <c r="L174" s="74">
        <f t="shared" si="25"/>
        <v>0</v>
      </c>
    </row>
    <row r="175" spans="1:12" x14ac:dyDescent="0.2">
      <c r="A175" s="49">
        <v>163</v>
      </c>
      <c r="B175" s="48" t="s">
        <v>71</v>
      </c>
      <c r="C175" s="47" t="s">
        <v>70</v>
      </c>
      <c r="D175" s="75"/>
      <c r="E175" s="75"/>
      <c r="F175" s="79">
        <f t="shared" si="23"/>
        <v>0</v>
      </c>
      <c r="G175" s="78"/>
      <c r="H175" s="75"/>
      <c r="I175" s="77">
        <f t="shared" si="24"/>
        <v>0</v>
      </c>
      <c r="J175" s="76"/>
      <c r="K175" s="75"/>
      <c r="L175" s="74">
        <f t="shared" si="25"/>
        <v>0</v>
      </c>
    </row>
    <row r="176" spans="1:12" x14ac:dyDescent="0.2">
      <c r="A176" s="49">
        <v>164</v>
      </c>
      <c r="B176" s="48" t="s">
        <v>69</v>
      </c>
      <c r="C176" s="47" t="s">
        <v>68</v>
      </c>
      <c r="D176" s="75"/>
      <c r="E176" s="75"/>
      <c r="F176" s="79">
        <f t="shared" si="23"/>
        <v>0</v>
      </c>
      <c r="G176" s="78"/>
      <c r="H176" s="75"/>
      <c r="I176" s="77">
        <f t="shared" si="24"/>
        <v>0</v>
      </c>
      <c r="J176" s="76"/>
      <c r="K176" s="75"/>
      <c r="L176" s="74">
        <f t="shared" si="25"/>
        <v>0</v>
      </c>
    </row>
    <row r="177" spans="1:12" ht="22.5" customHeight="1" thickBot="1" x14ac:dyDescent="0.25">
      <c r="A177" s="608" t="s">
        <v>8</v>
      </c>
      <c r="B177" s="609"/>
      <c r="C177" s="609"/>
      <c r="D177" s="68">
        <f t="shared" ref="D177:L177" si="26">D9+D24+D112+D119+D132</f>
        <v>56800</v>
      </c>
      <c r="E177" s="68">
        <f t="shared" si="26"/>
        <v>0</v>
      </c>
      <c r="F177" s="73">
        <f t="shared" si="26"/>
        <v>56800</v>
      </c>
      <c r="G177" s="72">
        <f t="shared" si="26"/>
        <v>57000</v>
      </c>
      <c r="H177" s="71">
        <f t="shared" si="26"/>
        <v>0</v>
      </c>
      <c r="I177" s="70">
        <f t="shared" si="26"/>
        <v>57000</v>
      </c>
      <c r="J177" s="69">
        <f t="shared" si="26"/>
        <v>57000</v>
      </c>
      <c r="K177" s="68">
        <f t="shared" si="26"/>
        <v>0</v>
      </c>
      <c r="L177" s="67">
        <f t="shared" si="26"/>
        <v>57000</v>
      </c>
    </row>
    <row r="182" spans="1:12" ht="15" x14ac:dyDescent="0.2">
      <c r="G182" s="45"/>
      <c r="H182" s="45"/>
      <c r="I182" s="45"/>
      <c r="J182" s="588" t="s">
        <v>404</v>
      </c>
      <c r="K182" s="588"/>
      <c r="L182" s="588"/>
    </row>
    <row r="183" spans="1:12" ht="15" x14ac:dyDescent="0.2">
      <c r="G183" s="46"/>
      <c r="H183" s="46"/>
      <c r="I183" s="46"/>
      <c r="J183" s="46"/>
      <c r="K183" s="46"/>
      <c r="L183" s="46"/>
    </row>
    <row r="184" spans="1:12" ht="27" customHeight="1" x14ac:dyDescent="0.25">
      <c r="G184" s="45"/>
      <c r="H184" s="45"/>
      <c r="I184" s="45"/>
      <c r="J184" s="610" t="s">
        <v>67</v>
      </c>
      <c r="K184" s="610"/>
      <c r="L184" s="610"/>
    </row>
    <row r="185" spans="1:12" ht="15" x14ac:dyDescent="0.2">
      <c r="G185" s="45"/>
      <c r="H185" s="45"/>
      <c r="I185" s="45"/>
      <c r="J185" s="45"/>
      <c r="K185" s="45"/>
      <c r="L185" s="45"/>
    </row>
    <row r="186" spans="1:12" ht="15" x14ac:dyDescent="0.2">
      <c r="G186" s="45"/>
      <c r="H186" s="45"/>
      <c r="I186" s="45"/>
      <c r="J186" s="588" t="s">
        <v>403</v>
      </c>
      <c r="K186" s="588"/>
      <c r="L186" s="588"/>
    </row>
  </sheetData>
  <mergeCells count="11">
    <mergeCell ref="J186:L186"/>
    <mergeCell ref="A1:L4"/>
    <mergeCell ref="A5:L5"/>
    <mergeCell ref="A6:L6"/>
    <mergeCell ref="D7:F7"/>
    <mergeCell ref="G7:I7"/>
    <mergeCell ref="J7:L7"/>
    <mergeCell ref="A8:C8"/>
    <mergeCell ref="A177:C177"/>
    <mergeCell ref="J182:L182"/>
    <mergeCell ref="J184:L184"/>
  </mergeCells>
  <conditionalFormatting sqref="B9">
    <cfRule type="duplicateValues" dxfId="12" priority="1" stopIfTrue="1"/>
  </conditionalFormatting>
  <pageMargins left="0.7" right="0.7" top="0.75" bottom="0.75" header="0.3" footer="0.3"/>
  <pageSetup paperSize="9"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86"/>
  <sheetViews>
    <sheetView view="pageBreakPreview" topLeftCell="C136" zoomScale="80" zoomScaleNormal="80" zoomScaleSheetLayoutView="80" workbookViewId="0">
      <selection activeCell="I195" sqref="I195"/>
    </sheetView>
  </sheetViews>
  <sheetFormatPr defaultRowHeight="12.75" x14ac:dyDescent="0.2"/>
  <cols>
    <col min="1" max="1" width="5.85546875" style="44" customWidth="1"/>
    <col min="2" max="2" width="15.5703125" style="44" customWidth="1"/>
    <col min="3" max="3" width="44.85546875" style="43" customWidth="1"/>
    <col min="4" max="12" width="19.140625" style="42" customWidth="1"/>
    <col min="13" max="13" width="9.140625" style="41"/>
    <col min="14" max="14" width="16.140625" style="41" bestFit="1" customWidth="1"/>
    <col min="15" max="15" width="16.28515625" style="41" bestFit="1" customWidth="1"/>
    <col min="16" max="16" width="15.85546875" style="41" bestFit="1" customWidth="1"/>
    <col min="17" max="16384" width="9.140625" style="41"/>
  </cols>
  <sheetData>
    <row r="1" spans="1:16" ht="30" customHeight="1" x14ac:dyDescent="0.2">
      <c r="A1" s="589" t="s">
        <v>402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1"/>
    </row>
    <row r="2" spans="1:16" ht="30" customHeight="1" x14ac:dyDescent="0.2">
      <c r="A2" s="592"/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4"/>
    </row>
    <row r="3" spans="1:16" ht="30" customHeight="1" x14ac:dyDescent="0.2">
      <c r="A3" s="592"/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4"/>
    </row>
    <row r="4" spans="1:16" ht="30" customHeight="1" x14ac:dyDescent="0.2">
      <c r="A4" s="595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7"/>
    </row>
    <row r="5" spans="1:16" ht="23.25" customHeight="1" x14ac:dyDescent="0.2">
      <c r="A5" s="598" t="s">
        <v>401</v>
      </c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</row>
    <row r="6" spans="1:16" ht="23.25" customHeight="1" thickBot="1" x14ac:dyDescent="0.25">
      <c r="A6" s="598" t="s">
        <v>408</v>
      </c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</row>
    <row r="7" spans="1:16" ht="18.75" customHeight="1" x14ac:dyDescent="0.2">
      <c r="A7" s="66" t="s">
        <v>400</v>
      </c>
      <c r="B7" s="65" t="s">
        <v>399</v>
      </c>
      <c r="C7" s="65" t="s">
        <v>398</v>
      </c>
      <c r="D7" s="599" t="s">
        <v>397</v>
      </c>
      <c r="E7" s="599"/>
      <c r="F7" s="600"/>
      <c r="G7" s="601" t="s">
        <v>396</v>
      </c>
      <c r="H7" s="602"/>
      <c r="I7" s="603"/>
      <c r="J7" s="604" t="s">
        <v>395</v>
      </c>
      <c r="K7" s="599"/>
      <c r="L7" s="605"/>
      <c r="N7" s="64">
        <v>2021</v>
      </c>
      <c r="O7" s="64">
        <v>2022</v>
      </c>
      <c r="P7" s="64">
        <v>2023</v>
      </c>
    </row>
    <row r="8" spans="1:16" ht="18.75" customHeight="1" x14ac:dyDescent="0.2">
      <c r="A8" s="606"/>
      <c r="B8" s="607"/>
      <c r="C8" s="607"/>
      <c r="D8" s="59" t="s">
        <v>394</v>
      </c>
      <c r="E8" s="59" t="s">
        <v>46</v>
      </c>
      <c r="F8" s="63" t="s">
        <v>8</v>
      </c>
      <c r="G8" s="62" t="s">
        <v>394</v>
      </c>
      <c r="H8" s="59" t="s">
        <v>46</v>
      </c>
      <c r="I8" s="61" t="s">
        <v>8</v>
      </c>
      <c r="J8" s="60" t="s">
        <v>394</v>
      </c>
      <c r="K8" s="59" t="s">
        <v>46</v>
      </c>
      <c r="L8" s="58" t="s">
        <v>8</v>
      </c>
      <c r="N8" s="42"/>
      <c r="O8" s="42"/>
      <c r="P8" s="42"/>
    </row>
    <row r="9" spans="1:16" ht="18" customHeight="1" x14ac:dyDescent="0.2">
      <c r="A9" s="53"/>
      <c r="B9" s="51">
        <v>111</v>
      </c>
      <c r="C9" s="51" t="s">
        <v>393</v>
      </c>
      <c r="D9" s="117">
        <f t="shared" ref="D9:L9" si="0">SUM(D10:D23)</f>
        <v>150800</v>
      </c>
      <c r="E9" s="117">
        <f t="shared" si="0"/>
        <v>0</v>
      </c>
      <c r="F9" s="121">
        <f t="shared" si="0"/>
        <v>150800</v>
      </c>
      <c r="G9" s="120">
        <f t="shared" si="0"/>
        <v>150800</v>
      </c>
      <c r="H9" s="117">
        <f t="shared" si="0"/>
        <v>0</v>
      </c>
      <c r="I9" s="119">
        <f t="shared" si="0"/>
        <v>150800</v>
      </c>
      <c r="J9" s="118">
        <f t="shared" si="0"/>
        <v>150800</v>
      </c>
      <c r="K9" s="117">
        <f t="shared" si="0"/>
        <v>0</v>
      </c>
      <c r="L9" s="116">
        <f t="shared" si="0"/>
        <v>150800</v>
      </c>
      <c r="N9" s="132">
        <v>150000</v>
      </c>
      <c r="O9" s="132">
        <v>163028</v>
      </c>
      <c r="P9" s="132">
        <v>175640</v>
      </c>
    </row>
    <row r="10" spans="1:16" x14ac:dyDescent="0.2">
      <c r="A10" s="49">
        <v>1</v>
      </c>
      <c r="B10" s="48" t="s">
        <v>392</v>
      </c>
      <c r="C10" s="47" t="s">
        <v>391</v>
      </c>
      <c r="D10" s="112">
        <v>135720</v>
      </c>
      <c r="E10" s="107"/>
      <c r="F10" s="111">
        <f t="shared" ref="F10:F23" si="1">D10+E10</f>
        <v>135720</v>
      </c>
      <c r="G10" s="110">
        <v>135720</v>
      </c>
      <c r="H10" s="107"/>
      <c r="I10" s="109">
        <f t="shared" ref="I10:I23" si="2">G10+H10</f>
        <v>135720</v>
      </c>
      <c r="J10" s="108">
        <v>135720</v>
      </c>
      <c r="K10" s="107"/>
      <c r="L10" s="106">
        <f t="shared" ref="L10:L23" si="3">J10+K10</f>
        <v>135720</v>
      </c>
      <c r="N10" s="130">
        <f>N9-N20-N21</f>
        <v>135000</v>
      </c>
      <c r="O10" s="130">
        <f>O9-O20-O21</f>
        <v>146725.20000000001</v>
      </c>
      <c r="P10" s="130">
        <f>P9-P20-P21</f>
        <v>158076</v>
      </c>
    </row>
    <row r="11" spans="1:16" x14ac:dyDescent="0.2">
      <c r="A11" s="49">
        <v>2</v>
      </c>
      <c r="B11" s="48" t="s">
        <v>390</v>
      </c>
      <c r="C11" s="47" t="s">
        <v>389</v>
      </c>
      <c r="D11" s="112"/>
      <c r="E11" s="107"/>
      <c r="F11" s="111">
        <f t="shared" si="1"/>
        <v>0</v>
      </c>
      <c r="G11" s="110"/>
      <c r="H11" s="107"/>
      <c r="I11" s="109">
        <f t="shared" si="2"/>
        <v>0</v>
      </c>
      <c r="J11" s="108"/>
      <c r="K11" s="107"/>
      <c r="L11" s="106">
        <f t="shared" si="3"/>
        <v>0</v>
      </c>
      <c r="N11" s="42"/>
      <c r="O11" s="42"/>
      <c r="P11" s="42"/>
    </row>
    <row r="12" spans="1:16" ht="15" x14ac:dyDescent="0.2">
      <c r="A12" s="49">
        <v>3</v>
      </c>
      <c r="B12" s="48" t="s">
        <v>388</v>
      </c>
      <c r="C12" s="47" t="s">
        <v>387</v>
      </c>
      <c r="D12" s="112"/>
      <c r="E12" s="107"/>
      <c r="F12" s="111">
        <f t="shared" si="1"/>
        <v>0</v>
      </c>
      <c r="G12" s="110"/>
      <c r="H12" s="107"/>
      <c r="I12" s="109">
        <f t="shared" si="2"/>
        <v>0</v>
      </c>
      <c r="J12" s="108"/>
      <c r="K12" s="107"/>
      <c r="L12" s="106">
        <f t="shared" si="3"/>
        <v>0</v>
      </c>
      <c r="N12" s="131"/>
      <c r="O12" s="131"/>
      <c r="P12" s="131"/>
    </row>
    <row r="13" spans="1:16" ht="15" x14ac:dyDescent="0.2">
      <c r="A13" s="49">
        <v>4</v>
      </c>
      <c r="B13" s="48" t="s">
        <v>386</v>
      </c>
      <c r="C13" s="47" t="s">
        <v>385</v>
      </c>
      <c r="D13" s="112"/>
      <c r="E13" s="107"/>
      <c r="F13" s="111">
        <f t="shared" si="1"/>
        <v>0</v>
      </c>
      <c r="G13" s="110"/>
      <c r="H13" s="107"/>
      <c r="I13" s="109">
        <f t="shared" si="2"/>
        <v>0</v>
      </c>
      <c r="J13" s="108"/>
      <c r="K13" s="107"/>
      <c r="L13" s="106">
        <f t="shared" si="3"/>
        <v>0</v>
      </c>
      <c r="N13" s="131"/>
      <c r="O13" s="131"/>
      <c r="P13" s="131"/>
    </row>
    <row r="14" spans="1:16" ht="15" x14ac:dyDescent="0.2">
      <c r="A14" s="49">
        <v>5</v>
      </c>
      <c r="B14" s="48" t="s">
        <v>384</v>
      </c>
      <c r="C14" s="47" t="s">
        <v>383</v>
      </c>
      <c r="D14" s="112"/>
      <c r="E14" s="107"/>
      <c r="F14" s="111">
        <f t="shared" si="1"/>
        <v>0</v>
      </c>
      <c r="G14" s="110"/>
      <c r="H14" s="107"/>
      <c r="I14" s="109">
        <f t="shared" si="2"/>
        <v>0</v>
      </c>
      <c r="J14" s="108"/>
      <c r="K14" s="107"/>
      <c r="L14" s="106">
        <f t="shared" si="3"/>
        <v>0</v>
      </c>
      <c r="N14" s="131"/>
      <c r="O14" s="131"/>
      <c r="P14" s="131"/>
    </row>
    <row r="15" spans="1:16" ht="15" x14ac:dyDescent="0.2">
      <c r="A15" s="49">
        <v>6</v>
      </c>
      <c r="B15" s="48" t="s">
        <v>382</v>
      </c>
      <c r="C15" s="47" t="s">
        <v>381</v>
      </c>
      <c r="D15" s="112"/>
      <c r="E15" s="107"/>
      <c r="F15" s="111">
        <f t="shared" si="1"/>
        <v>0</v>
      </c>
      <c r="G15" s="110"/>
      <c r="H15" s="107"/>
      <c r="I15" s="109">
        <f t="shared" si="2"/>
        <v>0</v>
      </c>
      <c r="J15" s="108"/>
      <c r="K15" s="107"/>
      <c r="L15" s="106">
        <f t="shared" si="3"/>
        <v>0</v>
      </c>
      <c r="N15" s="131"/>
      <c r="O15" s="131"/>
      <c r="P15" s="131"/>
    </row>
    <row r="16" spans="1:16" ht="15" x14ac:dyDescent="0.2">
      <c r="A16" s="49">
        <v>7</v>
      </c>
      <c r="B16" s="48" t="s">
        <v>380</v>
      </c>
      <c r="C16" s="47" t="s">
        <v>379</v>
      </c>
      <c r="D16" s="112"/>
      <c r="E16" s="107"/>
      <c r="F16" s="111">
        <f t="shared" si="1"/>
        <v>0</v>
      </c>
      <c r="G16" s="110"/>
      <c r="H16" s="107"/>
      <c r="I16" s="109">
        <f t="shared" si="2"/>
        <v>0</v>
      </c>
      <c r="J16" s="108"/>
      <c r="K16" s="107"/>
      <c r="L16" s="106">
        <f t="shared" si="3"/>
        <v>0</v>
      </c>
      <c r="N16" s="131"/>
      <c r="O16" s="131"/>
      <c r="P16" s="131"/>
    </row>
    <row r="17" spans="1:16" ht="15" x14ac:dyDescent="0.2">
      <c r="A17" s="49">
        <v>8</v>
      </c>
      <c r="B17" s="48" t="s">
        <v>378</v>
      </c>
      <c r="C17" s="47" t="s">
        <v>377</v>
      </c>
      <c r="D17" s="112"/>
      <c r="E17" s="107"/>
      <c r="F17" s="111">
        <f t="shared" si="1"/>
        <v>0</v>
      </c>
      <c r="G17" s="110"/>
      <c r="H17" s="107"/>
      <c r="I17" s="109">
        <f t="shared" si="2"/>
        <v>0</v>
      </c>
      <c r="J17" s="108"/>
      <c r="K17" s="107"/>
      <c r="L17" s="106">
        <f t="shared" si="3"/>
        <v>0</v>
      </c>
      <c r="N17" s="131"/>
      <c r="O17" s="131"/>
      <c r="P17" s="131"/>
    </row>
    <row r="18" spans="1:16" ht="15" x14ac:dyDescent="0.2">
      <c r="A18" s="49">
        <v>9</v>
      </c>
      <c r="B18" s="48" t="s">
        <v>376</v>
      </c>
      <c r="C18" s="47" t="s">
        <v>375</v>
      </c>
      <c r="D18" s="112"/>
      <c r="E18" s="107"/>
      <c r="F18" s="111">
        <f t="shared" si="1"/>
        <v>0</v>
      </c>
      <c r="G18" s="110"/>
      <c r="H18" s="107"/>
      <c r="I18" s="109">
        <f t="shared" si="2"/>
        <v>0</v>
      </c>
      <c r="J18" s="108"/>
      <c r="K18" s="107"/>
      <c r="L18" s="106">
        <f t="shared" si="3"/>
        <v>0</v>
      </c>
      <c r="N18" s="131"/>
      <c r="O18" s="131"/>
      <c r="P18" s="131"/>
    </row>
    <row r="19" spans="1:16" x14ac:dyDescent="0.2">
      <c r="A19" s="49">
        <v>10</v>
      </c>
      <c r="B19" s="48" t="s">
        <v>374</v>
      </c>
      <c r="C19" s="47" t="s">
        <v>373</v>
      </c>
      <c r="D19" s="112"/>
      <c r="E19" s="107"/>
      <c r="F19" s="111">
        <f t="shared" si="1"/>
        <v>0</v>
      </c>
      <c r="G19" s="110"/>
      <c r="H19" s="107"/>
      <c r="I19" s="109">
        <f t="shared" si="2"/>
        <v>0</v>
      </c>
      <c r="J19" s="108"/>
      <c r="K19" s="107"/>
      <c r="L19" s="106">
        <f t="shared" si="3"/>
        <v>0</v>
      </c>
      <c r="N19" s="42"/>
      <c r="O19" s="42"/>
      <c r="P19" s="42"/>
    </row>
    <row r="20" spans="1:16" x14ac:dyDescent="0.2">
      <c r="A20" s="49">
        <v>11</v>
      </c>
      <c r="B20" s="48" t="s">
        <v>372</v>
      </c>
      <c r="C20" s="47" t="s">
        <v>371</v>
      </c>
      <c r="D20" s="112">
        <v>7540</v>
      </c>
      <c r="E20" s="107"/>
      <c r="F20" s="111">
        <f t="shared" si="1"/>
        <v>7540</v>
      </c>
      <c r="G20" s="110">
        <v>7540</v>
      </c>
      <c r="H20" s="107"/>
      <c r="I20" s="109">
        <f t="shared" si="2"/>
        <v>7540</v>
      </c>
      <c r="J20" s="108">
        <v>7540</v>
      </c>
      <c r="K20" s="107"/>
      <c r="L20" s="106">
        <f t="shared" si="3"/>
        <v>7540</v>
      </c>
      <c r="N20" s="130">
        <f>N9*5%</f>
        <v>7500</v>
      </c>
      <c r="O20" s="130">
        <f>O9*5%</f>
        <v>8151.4000000000005</v>
      </c>
      <c r="P20" s="130">
        <f>P9*5%</f>
        <v>8782</v>
      </c>
    </row>
    <row r="21" spans="1:16" x14ac:dyDescent="0.2">
      <c r="A21" s="49">
        <v>12</v>
      </c>
      <c r="B21" s="48" t="s">
        <v>370</v>
      </c>
      <c r="C21" s="47" t="s">
        <v>369</v>
      </c>
      <c r="D21" s="112">
        <f>D20</f>
        <v>7540</v>
      </c>
      <c r="E21" s="107"/>
      <c r="F21" s="111">
        <f t="shared" si="1"/>
        <v>7540</v>
      </c>
      <c r="G21" s="110">
        <f>G20</f>
        <v>7540</v>
      </c>
      <c r="H21" s="107"/>
      <c r="I21" s="109">
        <f t="shared" si="2"/>
        <v>7540</v>
      </c>
      <c r="J21" s="108">
        <f>J20</f>
        <v>7540</v>
      </c>
      <c r="K21" s="107"/>
      <c r="L21" s="106">
        <f t="shared" si="3"/>
        <v>7540</v>
      </c>
      <c r="N21" s="130">
        <f>N9*5%</f>
        <v>7500</v>
      </c>
      <c r="O21" s="130">
        <f>O9*5%</f>
        <v>8151.4000000000005</v>
      </c>
      <c r="P21" s="130">
        <f>P9*5%</f>
        <v>8782</v>
      </c>
    </row>
    <row r="22" spans="1:16" x14ac:dyDescent="0.2">
      <c r="A22" s="49">
        <v>13</v>
      </c>
      <c r="B22" s="48" t="s">
        <v>368</v>
      </c>
      <c r="C22" s="47" t="s">
        <v>367</v>
      </c>
      <c r="D22" s="112"/>
      <c r="E22" s="107"/>
      <c r="F22" s="111">
        <f t="shared" si="1"/>
        <v>0</v>
      </c>
      <c r="G22" s="110"/>
      <c r="H22" s="107"/>
      <c r="I22" s="109">
        <f t="shared" si="2"/>
        <v>0</v>
      </c>
      <c r="J22" s="108"/>
      <c r="K22" s="107"/>
      <c r="L22" s="106">
        <f t="shared" si="3"/>
        <v>0</v>
      </c>
    </row>
    <row r="23" spans="1:16" ht="12.75" customHeight="1" x14ac:dyDescent="0.2">
      <c r="A23" s="49">
        <v>14</v>
      </c>
      <c r="B23" s="48" t="s">
        <v>366</v>
      </c>
      <c r="C23" s="47" t="s">
        <v>365</v>
      </c>
      <c r="D23" s="112"/>
      <c r="E23" s="107"/>
      <c r="F23" s="111">
        <f t="shared" si="1"/>
        <v>0</v>
      </c>
      <c r="G23" s="110"/>
      <c r="H23" s="107"/>
      <c r="I23" s="109">
        <f t="shared" si="2"/>
        <v>0</v>
      </c>
      <c r="J23" s="108"/>
      <c r="K23" s="107"/>
      <c r="L23" s="106">
        <f t="shared" si="3"/>
        <v>0</v>
      </c>
    </row>
    <row r="24" spans="1:16" ht="18" customHeight="1" x14ac:dyDescent="0.2">
      <c r="A24" s="53"/>
      <c r="B24" s="52">
        <v>130</v>
      </c>
      <c r="C24" s="51" t="s">
        <v>4</v>
      </c>
      <c r="D24" s="117">
        <f t="shared" ref="D24:L24" si="4">SUM(D25:D111)</f>
        <v>11000</v>
      </c>
      <c r="E24" s="117">
        <f t="shared" si="4"/>
        <v>0</v>
      </c>
      <c r="F24" s="121">
        <f t="shared" si="4"/>
        <v>11000</v>
      </c>
      <c r="G24" s="120">
        <f t="shared" si="4"/>
        <v>11000</v>
      </c>
      <c r="H24" s="117">
        <f t="shared" si="4"/>
        <v>0</v>
      </c>
      <c r="I24" s="119">
        <f t="shared" si="4"/>
        <v>11000</v>
      </c>
      <c r="J24" s="118">
        <f t="shared" si="4"/>
        <v>11000</v>
      </c>
      <c r="K24" s="117">
        <f t="shared" si="4"/>
        <v>0</v>
      </c>
      <c r="L24" s="116">
        <f t="shared" si="4"/>
        <v>11000</v>
      </c>
      <c r="N24" s="95"/>
      <c r="O24" s="95"/>
      <c r="P24" s="95"/>
    </row>
    <row r="25" spans="1:16" x14ac:dyDescent="0.2">
      <c r="A25" s="56">
        <v>15</v>
      </c>
      <c r="B25" s="55" t="s">
        <v>364</v>
      </c>
      <c r="C25" s="54" t="s">
        <v>363</v>
      </c>
      <c r="D25" s="112"/>
      <c r="E25" s="123"/>
      <c r="F25" s="127">
        <f t="shared" ref="F25:F56" si="5">D25+E25</f>
        <v>0</v>
      </c>
      <c r="G25" s="110"/>
      <c r="H25" s="123"/>
      <c r="I25" s="125">
        <f t="shared" ref="I25:I56" si="6">G25+H25</f>
        <v>0</v>
      </c>
      <c r="J25" s="108"/>
      <c r="K25" s="123"/>
      <c r="L25" s="122">
        <f t="shared" ref="L25:L56" si="7">J25+K25</f>
        <v>0</v>
      </c>
    </row>
    <row r="26" spans="1:16" x14ac:dyDescent="0.2">
      <c r="A26" s="49">
        <v>16</v>
      </c>
      <c r="B26" s="48" t="s">
        <v>362</v>
      </c>
      <c r="C26" s="47" t="s">
        <v>361</v>
      </c>
      <c r="D26" s="112"/>
      <c r="E26" s="107"/>
      <c r="F26" s="127">
        <f t="shared" si="5"/>
        <v>0</v>
      </c>
      <c r="G26" s="110"/>
      <c r="H26" s="115"/>
      <c r="I26" s="129">
        <f t="shared" si="6"/>
        <v>0</v>
      </c>
      <c r="J26" s="108"/>
      <c r="K26" s="115"/>
      <c r="L26" s="128">
        <f t="shared" si="7"/>
        <v>0</v>
      </c>
    </row>
    <row r="27" spans="1:16" x14ac:dyDescent="0.2">
      <c r="A27" s="49">
        <v>17</v>
      </c>
      <c r="B27" s="48" t="s">
        <v>360</v>
      </c>
      <c r="C27" s="47" t="s">
        <v>359</v>
      </c>
      <c r="D27" s="112"/>
      <c r="E27" s="107"/>
      <c r="F27" s="127">
        <f t="shared" si="5"/>
        <v>0</v>
      </c>
      <c r="G27" s="110"/>
      <c r="H27" s="115"/>
      <c r="I27" s="129">
        <f t="shared" si="6"/>
        <v>0</v>
      </c>
      <c r="J27" s="108"/>
      <c r="K27" s="115"/>
      <c r="L27" s="128">
        <f t="shared" si="7"/>
        <v>0</v>
      </c>
    </row>
    <row r="28" spans="1:16" x14ac:dyDescent="0.2">
      <c r="A28" s="49">
        <v>18</v>
      </c>
      <c r="B28" s="48" t="s">
        <v>358</v>
      </c>
      <c r="C28" s="47" t="s">
        <v>357</v>
      </c>
      <c r="D28" s="112"/>
      <c r="E28" s="107"/>
      <c r="F28" s="127">
        <f t="shared" si="5"/>
        <v>0</v>
      </c>
      <c r="G28" s="110"/>
      <c r="H28" s="115"/>
      <c r="I28" s="129">
        <f t="shared" si="6"/>
        <v>0</v>
      </c>
      <c r="J28" s="108"/>
      <c r="K28" s="115"/>
      <c r="L28" s="128">
        <f t="shared" si="7"/>
        <v>0</v>
      </c>
    </row>
    <row r="29" spans="1:16" x14ac:dyDescent="0.2">
      <c r="A29" s="49">
        <v>19</v>
      </c>
      <c r="B29" s="48" t="s">
        <v>356</v>
      </c>
      <c r="C29" s="47" t="s">
        <v>355</v>
      </c>
      <c r="D29" s="115">
        <v>1000</v>
      </c>
      <c r="E29" s="107"/>
      <c r="F29" s="127">
        <f t="shared" si="5"/>
        <v>1000</v>
      </c>
      <c r="G29" s="114">
        <v>1000</v>
      </c>
      <c r="H29" s="115"/>
      <c r="I29" s="129">
        <f t="shared" si="6"/>
        <v>1000</v>
      </c>
      <c r="J29" s="113">
        <v>1000</v>
      </c>
      <c r="K29" s="115"/>
      <c r="L29" s="128">
        <f t="shared" si="7"/>
        <v>1000</v>
      </c>
    </row>
    <row r="30" spans="1:16" x14ac:dyDescent="0.2">
      <c r="A30" s="49">
        <v>20</v>
      </c>
      <c r="B30" s="48" t="s">
        <v>354</v>
      </c>
      <c r="C30" s="47" t="s">
        <v>353</v>
      </c>
      <c r="D30" s="115">
        <v>1000</v>
      </c>
      <c r="E30" s="107"/>
      <c r="F30" s="127">
        <f t="shared" si="5"/>
        <v>1000</v>
      </c>
      <c r="G30" s="114">
        <v>1000</v>
      </c>
      <c r="H30" s="115"/>
      <c r="I30" s="129">
        <f t="shared" si="6"/>
        <v>1000</v>
      </c>
      <c r="J30" s="113">
        <v>1000</v>
      </c>
      <c r="K30" s="115"/>
      <c r="L30" s="128">
        <f t="shared" si="7"/>
        <v>1000</v>
      </c>
    </row>
    <row r="31" spans="1:16" x14ac:dyDescent="0.2">
      <c r="A31" s="49">
        <v>21</v>
      </c>
      <c r="B31" s="48" t="s">
        <v>352</v>
      </c>
      <c r="C31" s="47" t="s">
        <v>351</v>
      </c>
      <c r="D31" s="115"/>
      <c r="E31" s="107"/>
      <c r="F31" s="127">
        <f t="shared" si="5"/>
        <v>0</v>
      </c>
      <c r="G31" s="114"/>
      <c r="H31" s="115"/>
      <c r="I31" s="129">
        <f t="shared" si="6"/>
        <v>0</v>
      </c>
      <c r="J31" s="113"/>
      <c r="K31" s="115"/>
      <c r="L31" s="128">
        <f t="shared" si="7"/>
        <v>0</v>
      </c>
    </row>
    <row r="32" spans="1:16" x14ac:dyDescent="0.2">
      <c r="A32" s="49">
        <v>22</v>
      </c>
      <c r="B32" s="48" t="s">
        <v>350</v>
      </c>
      <c r="C32" s="47" t="s">
        <v>349</v>
      </c>
      <c r="D32" s="115">
        <v>1000</v>
      </c>
      <c r="E32" s="107"/>
      <c r="F32" s="127">
        <f t="shared" si="5"/>
        <v>1000</v>
      </c>
      <c r="G32" s="114">
        <v>1000</v>
      </c>
      <c r="H32" s="115"/>
      <c r="I32" s="129">
        <f t="shared" si="6"/>
        <v>1000</v>
      </c>
      <c r="J32" s="113">
        <v>1000</v>
      </c>
      <c r="K32" s="115"/>
      <c r="L32" s="128">
        <f t="shared" si="7"/>
        <v>1000</v>
      </c>
    </row>
    <row r="33" spans="1:12" x14ac:dyDescent="0.2">
      <c r="A33" s="49">
        <v>23</v>
      </c>
      <c r="B33" s="57" t="s">
        <v>348</v>
      </c>
      <c r="C33" s="50" t="s">
        <v>347</v>
      </c>
      <c r="D33" s="115"/>
      <c r="E33" s="107"/>
      <c r="F33" s="127">
        <f t="shared" si="5"/>
        <v>0</v>
      </c>
      <c r="G33" s="114"/>
      <c r="H33" s="115"/>
      <c r="I33" s="129">
        <f t="shared" si="6"/>
        <v>0</v>
      </c>
      <c r="J33" s="113"/>
      <c r="K33" s="115"/>
      <c r="L33" s="128">
        <f t="shared" si="7"/>
        <v>0</v>
      </c>
    </row>
    <row r="34" spans="1:12" x14ac:dyDescent="0.2">
      <c r="A34" s="56">
        <v>24</v>
      </c>
      <c r="B34" s="55" t="s">
        <v>346</v>
      </c>
      <c r="C34" s="54" t="s">
        <v>345</v>
      </c>
      <c r="D34" s="123"/>
      <c r="E34" s="123"/>
      <c r="F34" s="127">
        <f t="shared" si="5"/>
        <v>0</v>
      </c>
      <c r="G34" s="126"/>
      <c r="H34" s="123"/>
      <c r="I34" s="125">
        <f t="shared" si="6"/>
        <v>0</v>
      </c>
      <c r="J34" s="124"/>
      <c r="K34" s="123"/>
      <c r="L34" s="122">
        <f t="shared" si="7"/>
        <v>0</v>
      </c>
    </row>
    <row r="35" spans="1:12" x14ac:dyDescent="0.2">
      <c r="A35" s="49">
        <v>25</v>
      </c>
      <c r="B35" s="48" t="s">
        <v>344</v>
      </c>
      <c r="C35" s="47" t="s">
        <v>343</v>
      </c>
      <c r="D35" s="115"/>
      <c r="E35" s="107"/>
      <c r="F35" s="127">
        <f t="shared" si="5"/>
        <v>0</v>
      </c>
      <c r="G35" s="114"/>
      <c r="H35" s="115"/>
      <c r="I35" s="129">
        <f t="shared" si="6"/>
        <v>0</v>
      </c>
      <c r="J35" s="113"/>
      <c r="K35" s="115"/>
      <c r="L35" s="128">
        <f t="shared" si="7"/>
        <v>0</v>
      </c>
    </row>
    <row r="36" spans="1:12" x14ac:dyDescent="0.2">
      <c r="A36" s="49">
        <v>26</v>
      </c>
      <c r="B36" s="48" t="s">
        <v>342</v>
      </c>
      <c r="C36" s="47" t="s">
        <v>341</v>
      </c>
      <c r="D36" s="115"/>
      <c r="E36" s="107"/>
      <c r="F36" s="127">
        <f t="shared" si="5"/>
        <v>0</v>
      </c>
      <c r="G36" s="114"/>
      <c r="H36" s="115"/>
      <c r="I36" s="129">
        <f t="shared" si="6"/>
        <v>0</v>
      </c>
      <c r="J36" s="113"/>
      <c r="K36" s="115"/>
      <c r="L36" s="128">
        <f t="shared" si="7"/>
        <v>0</v>
      </c>
    </row>
    <row r="37" spans="1:12" x14ac:dyDescent="0.2">
      <c r="A37" s="49">
        <v>27</v>
      </c>
      <c r="B37" s="48" t="s">
        <v>340</v>
      </c>
      <c r="C37" s="47" t="s">
        <v>339</v>
      </c>
      <c r="D37" s="115"/>
      <c r="E37" s="107"/>
      <c r="F37" s="127">
        <f t="shared" si="5"/>
        <v>0</v>
      </c>
      <c r="G37" s="114"/>
      <c r="H37" s="115"/>
      <c r="I37" s="129">
        <f t="shared" si="6"/>
        <v>0</v>
      </c>
      <c r="J37" s="113"/>
      <c r="K37" s="115"/>
      <c r="L37" s="128">
        <f t="shared" si="7"/>
        <v>0</v>
      </c>
    </row>
    <row r="38" spans="1:12" x14ac:dyDescent="0.2">
      <c r="A38" s="56">
        <v>28</v>
      </c>
      <c r="B38" s="55" t="s">
        <v>338</v>
      </c>
      <c r="C38" s="54" t="s">
        <v>337</v>
      </c>
      <c r="D38" s="123"/>
      <c r="E38" s="123"/>
      <c r="F38" s="127">
        <f t="shared" si="5"/>
        <v>0</v>
      </c>
      <c r="G38" s="126"/>
      <c r="H38" s="123"/>
      <c r="I38" s="125">
        <f t="shared" si="6"/>
        <v>0</v>
      </c>
      <c r="J38" s="124"/>
      <c r="K38" s="123"/>
      <c r="L38" s="122">
        <f t="shared" si="7"/>
        <v>0</v>
      </c>
    </row>
    <row r="39" spans="1:12" x14ac:dyDescent="0.2">
      <c r="A39" s="49">
        <v>29</v>
      </c>
      <c r="B39" s="48" t="s">
        <v>336</v>
      </c>
      <c r="C39" s="47" t="s">
        <v>335</v>
      </c>
      <c r="D39" s="115"/>
      <c r="E39" s="107"/>
      <c r="F39" s="127">
        <f t="shared" si="5"/>
        <v>0</v>
      </c>
      <c r="G39" s="114"/>
      <c r="H39" s="115"/>
      <c r="I39" s="129">
        <f t="shared" si="6"/>
        <v>0</v>
      </c>
      <c r="J39" s="113"/>
      <c r="K39" s="115"/>
      <c r="L39" s="128">
        <f t="shared" si="7"/>
        <v>0</v>
      </c>
    </row>
    <row r="40" spans="1:12" x14ac:dyDescent="0.2">
      <c r="A40" s="49">
        <v>30</v>
      </c>
      <c r="B40" s="48" t="s">
        <v>334</v>
      </c>
      <c r="C40" s="47" t="s">
        <v>333</v>
      </c>
      <c r="D40" s="115"/>
      <c r="E40" s="107"/>
      <c r="F40" s="127">
        <f t="shared" si="5"/>
        <v>0</v>
      </c>
      <c r="G40" s="114"/>
      <c r="H40" s="115"/>
      <c r="I40" s="129">
        <f t="shared" si="6"/>
        <v>0</v>
      </c>
      <c r="J40" s="113"/>
      <c r="K40" s="115"/>
      <c r="L40" s="128">
        <f t="shared" si="7"/>
        <v>0</v>
      </c>
    </row>
    <row r="41" spans="1:12" x14ac:dyDescent="0.2">
      <c r="A41" s="49">
        <v>31</v>
      </c>
      <c r="B41" s="48" t="s">
        <v>332</v>
      </c>
      <c r="C41" s="47" t="s">
        <v>331</v>
      </c>
      <c r="D41" s="115"/>
      <c r="E41" s="107"/>
      <c r="F41" s="127">
        <f t="shared" si="5"/>
        <v>0</v>
      </c>
      <c r="G41" s="114"/>
      <c r="H41" s="115"/>
      <c r="I41" s="129">
        <f t="shared" si="6"/>
        <v>0</v>
      </c>
      <c r="J41" s="113"/>
      <c r="K41" s="115"/>
      <c r="L41" s="128">
        <f t="shared" si="7"/>
        <v>0</v>
      </c>
    </row>
    <row r="42" spans="1:12" x14ac:dyDescent="0.2">
      <c r="A42" s="49">
        <v>32</v>
      </c>
      <c r="B42" s="48" t="s">
        <v>330</v>
      </c>
      <c r="C42" s="47" t="s">
        <v>329</v>
      </c>
      <c r="D42" s="115"/>
      <c r="E42" s="107"/>
      <c r="F42" s="127">
        <f t="shared" si="5"/>
        <v>0</v>
      </c>
      <c r="G42" s="114"/>
      <c r="H42" s="115"/>
      <c r="I42" s="129">
        <f t="shared" si="6"/>
        <v>0</v>
      </c>
      <c r="J42" s="113"/>
      <c r="K42" s="115"/>
      <c r="L42" s="128">
        <f t="shared" si="7"/>
        <v>0</v>
      </c>
    </row>
    <row r="43" spans="1:12" x14ac:dyDescent="0.2">
      <c r="A43" s="49">
        <v>33</v>
      </c>
      <c r="B43" s="48" t="s">
        <v>328</v>
      </c>
      <c r="C43" s="47" t="s">
        <v>327</v>
      </c>
      <c r="D43" s="115">
        <v>3000</v>
      </c>
      <c r="E43" s="107"/>
      <c r="F43" s="127">
        <f t="shared" si="5"/>
        <v>3000</v>
      </c>
      <c r="G43" s="114">
        <v>3000</v>
      </c>
      <c r="H43" s="115"/>
      <c r="I43" s="129">
        <f t="shared" si="6"/>
        <v>3000</v>
      </c>
      <c r="J43" s="113">
        <v>3000</v>
      </c>
      <c r="K43" s="115"/>
      <c r="L43" s="128">
        <f t="shared" si="7"/>
        <v>3000</v>
      </c>
    </row>
    <row r="44" spans="1:12" x14ac:dyDescent="0.2">
      <c r="A44" s="49">
        <v>34</v>
      </c>
      <c r="B44" s="48" t="s">
        <v>326</v>
      </c>
      <c r="C44" s="47" t="s">
        <v>325</v>
      </c>
      <c r="D44" s="115"/>
      <c r="E44" s="107"/>
      <c r="F44" s="127">
        <f t="shared" si="5"/>
        <v>0</v>
      </c>
      <c r="G44" s="114"/>
      <c r="H44" s="115"/>
      <c r="I44" s="129">
        <f t="shared" si="6"/>
        <v>0</v>
      </c>
      <c r="J44" s="113"/>
      <c r="K44" s="115"/>
      <c r="L44" s="128">
        <f t="shared" si="7"/>
        <v>0</v>
      </c>
    </row>
    <row r="45" spans="1:12" x14ac:dyDescent="0.2">
      <c r="A45" s="49">
        <v>35</v>
      </c>
      <c r="B45" s="48" t="s">
        <v>324</v>
      </c>
      <c r="C45" s="47" t="s">
        <v>323</v>
      </c>
      <c r="D45" s="115"/>
      <c r="E45" s="107"/>
      <c r="F45" s="127">
        <f t="shared" si="5"/>
        <v>0</v>
      </c>
      <c r="G45" s="114"/>
      <c r="H45" s="115"/>
      <c r="I45" s="129">
        <f t="shared" si="6"/>
        <v>0</v>
      </c>
      <c r="J45" s="113"/>
      <c r="K45" s="115"/>
      <c r="L45" s="128">
        <f t="shared" si="7"/>
        <v>0</v>
      </c>
    </row>
    <row r="46" spans="1:12" x14ac:dyDescent="0.2">
      <c r="A46" s="49">
        <v>36</v>
      </c>
      <c r="B46" s="48" t="s">
        <v>322</v>
      </c>
      <c r="C46" s="50" t="s">
        <v>321</v>
      </c>
      <c r="D46" s="115"/>
      <c r="E46" s="107"/>
      <c r="F46" s="127">
        <f t="shared" si="5"/>
        <v>0</v>
      </c>
      <c r="G46" s="114"/>
      <c r="H46" s="115"/>
      <c r="I46" s="129">
        <f t="shared" si="6"/>
        <v>0</v>
      </c>
      <c r="J46" s="113"/>
      <c r="K46" s="115"/>
      <c r="L46" s="128">
        <f t="shared" si="7"/>
        <v>0</v>
      </c>
    </row>
    <row r="47" spans="1:12" x14ac:dyDescent="0.2">
      <c r="A47" s="56">
        <v>37</v>
      </c>
      <c r="B47" s="55" t="s">
        <v>320</v>
      </c>
      <c r="C47" s="54" t="s">
        <v>319</v>
      </c>
      <c r="D47" s="123">
        <v>1500</v>
      </c>
      <c r="E47" s="123"/>
      <c r="F47" s="127">
        <f t="shared" si="5"/>
        <v>1500</v>
      </c>
      <c r="G47" s="126">
        <v>1500</v>
      </c>
      <c r="H47" s="123"/>
      <c r="I47" s="125">
        <f t="shared" si="6"/>
        <v>1500</v>
      </c>
      <c r="J47" s="124">
        <v>1500</v>
      </c>
      <c r="K47" s="123"/>
      <c r="L47" s="122">
        <f t="shared" si="7"/>
        <v>1500</v>
      </c>
    </row>
    <row r="48" spans="1:12" x14ac:dyDescent="0.2">
      <c r="A48" s="49">
        <v>38</v>
      </c>
      <c r="B48" s="48" t="s">
        <v>318</v>
      </c>
      <c r="C48" s="47" t="s">
        <v>317</v>
      </c>
      <c r="D48" s="115"/>
      <c r="E48" s="107"/>
      <c r="F48" s="127">
        <f t="shared" si="5"/>
        <v>0</v>
      </c>
      <c r="G48" s="114"/>
      <c r="H48" s="115"/>
      <c r="I48" s="129">
        <f t="shared" si="6"/>
        <v>0</v>
      </c>
      <c r="J48" s="113"/>
      <c r="K48" s="115"/>
      <c r="L48" s="128">
        <f t="shared" si="7"/>
        <v>0</v>
      </c>
    </row>
    <row r="49" spans="1:12" x14ac:dyDescent="0.2">
      <c r="A49" s="49">
        <v>39</v>
      </c>
      <c r="B49" s="48" t="s">
        <v>316</v>
      </c>
      <c r="C49" s="47" t="s">
        <v>315</v>
      </c>
      <c r="D49" s="115"/>
      <c r="E49" s="107"/>
      <c r="F49" s="127">
        <f t="shared" si="5"/>
        <v>0</v>
      </c>
      <c r="G49" s="114"/>
      <c r="H49" s="115"/>
      <c r="I49" s="129">
        <f t="shared" si="6"/>
        <v>0</v>
      </c>
      <c r="J49" s="113"/>
      <c r="K49" s="115"/>
      <c r="L49" s="128">
        <f t="shared" si="7"/>
        <v>0</v>
      </c>
    </row>
    <row r="50" spans="1:12" x14ac:dyDescent="0.2">
      <c r="A50" s="49">
        <v>40</v>
      </c>
      <c r="B50" s="48" t="s">
        <v>314</v>
      </c>
      <c r="C50" s="47" t="s">
        <v>313</v>
      </c>
      <c r="D50" s="115"/>
      <c r="E50" s="107"/>
      <c r="F50" s="127">
        <f t="shared" si="5"/>
        <v>0</v>
      </c>
      <c r="G50" s="114"/>
      <c r="H50" s="115"/>
      <c r="I50" s="129">
        <f t="shared" si="6"/>
        <v>0</v>
      </c>
      <c r="J50" s="113"/>
      <c r="K50" s="115"/>
      <c r="L50" s="128">
        <f t="shared" si="7"/>
        <v>0</v>
      </c>
    </row>
    <row r="51" spans="1:12" x14ac:dyDescent="0.2">
      <c r="A51" s="49">
        <v>41</v>
      </c>
      <c r="B51" s="48" t="s">
        <v>312</v>
      </c>
      <c r="C51" s="47" t="s">
        <v>311</v>
      </c>
      <c r="D51" s="115"/>
      <c r="E51" s="107"/>
      <c r="F51" s="127">
        <f t="shared" si="5"/>
        <v>0</v>
      </c>
      <c r="G51" s="114"/>
      <c r="H51" s="115"/>
      <c r="I51" s="129">
        <f t="shared" si="6"/>
        <v>0</v>
      </c>
      <c r="J51" s="113"/>
      <c r="K51" s="115"/>
      <c r="L51" s="128">
        <f t="shared" si="7"/>
        <v>0</v>
      </c>
    </row>
    <row r="52" spans="1:12" x14ac:dyDescent="0.2">
      <c r="A52" s="49">
        <v>42</v>
      </c>
      <c r="B52" s="48" t="s">
        <v>310</v>
      </c>
      <c r="C52" s="47" t="s">
        <v>309</v>
      </c>
      <c r="D52" s="115"/>
      <c r="E52" s="107"/>
      <c r="F52" s="127">
        <f t="shared" si="5"/>
        <v>0</v>
      </c>
      <c r="G52" s="114"/>
      <c r="H52" s="115"/>
      <c r="I52" s="129">
        <f t="shared" si="6"/>
        <v>0</v>
      </c>
      <c r="J52" s="113"/>
      <c r="K52" s="115"/>
      <c r="L52" s="128">
        <f t="shared" si="7"/>
        <v>0</v>
      </c>
    </row>
    <row r="53" spans="1:12" x14ac:dyDescent="0.2">
      <c r="A53" s="49">
        <v>43</v>
      </c>
      <c r="B53" s="48" t="s">
        <v>308</v>
      </c>
      <c r="C53" s="47" t="s">
        <v>307</v>
      </c>
      <c r="D53" s="115"/>
      <c r="E53" s="107"/>
      <c r="F53" s="127">
        <f t="shared" si="5"/>
        <v>0</v>
      </c>
      <c r="G53" s="114"/>
      <c r="H53" s="115"/>
      <c r="I53" s="129">
        <f t="shared" si="6"/>
        <v>0</v>
      </c>
      <c r="J53" s="113"/>
      <c r="K53" s="115"/>
      <c r="L53" s="128">
        <f t="shared" si="7"/>
        <v>0</v>
      </c>
    </row>
    <row r="54" spans="1:12" x14ac:dyDescent="0.2">
      <c r="A54" s="49">
        <v>44</v>
      </c>
      <c r="B54" s="48" t="s">
        <v>306</v>
      </c>
      <c r="C54" s="47" t="s">
        <v>305</v>
      </c>
      <c r="D54" s="115"/>
      <c r="E54" s="107"/>
      <c r="F54" s="127">
        <f t="shared" si="5"/>
        <v>0</v>
      </c>
      <c r="G54" s="114"/>
      <c r="H54" s="115"/>
      <c r="I54" s="129">
        <f t="shared" si="6"/>
        <v>0</v>
      </c>
      <c r="J54" s="113"/>
      <c r="K54" s="115"/>
      <c r="L54" s="128">
        <f t="shared" si="7"/>
        <v>0</v>
      </c>
    </row>
    <row r="55" spans="1:12" x14ac:dyDescent="0.2">
      <c r="A55" s="49">
        <v>45</v>
      </c>
      <c r="B55" s="48" t="s">
        <v>304</v>
      </c>
      <c r="C55" s="47" t="s">
        <v>303</v>
      </c>
      <c r="D55" s="115"/>
      <c r="E55" s="107"/>
      <c r="F55" s="127">
        <f t="shared" si="5"/>
        <v>0</v>
      </c>
      <c r="G55" s="114"/>
      <c r="H55" s="115"/>
      <c r="I55" s="129">
        <f t="shared" si="6"/>
        <v>0</v>
      </c>
      <c r="J55" s="113"/>
      <c r="K55" s="115"/>
      <c r="L55" s="128">
        <f t="shared" si="7"/>
        <v>0</v>
      </c>
    </row>
    <row r="56" spans="1:12" x14ac:dyDescent="0.2">
      <c r="A56" s="56">
        <v>46</v>
      </c>
      <c r="B56" s="55" t="s">
        <v>302</v>
      </c>
      <c r="C56" s="54" t="s">
        <v>301</v>
      </c>
      <c r="D56" s="123">
        <v>800</v>
      </c>
      <c r="E56" s="123"/>
      <c r="F56" s="127">
        <f t="shared" si="5"/>
        <v>800</v>
      </c>
      <c r="G56" s="126">
        <v>800</v>
      </c>
      <c r="H56" s="123"/>
      <c r="I56" s="125">
        <f t="shared" si="6"/>
        <v>800</v>
      </c>
      <c r="J56" s="124">
        <v>800</v>
      </c>
      <c r="K56" s="123"/>
      <c r="L56" s="122">
        <f t="shared" si="7"/>
        <v>800</v>
      </c>
    </row>
    <row r="57" spans="1:12" x14ac:dyDescent="0.2">
      <c r="A57" s="49">
        <v>47</v>
      </c>
      <c r="B57" s="48" t="s">
        <v>300</v>
      </c>
      <c r="C57" s="47" t="s">
        <v>299</v>
      </c>
      <c r="D57" s="115"/>
      <c r="E57" s="107"/>
      <c r="F57" s="127">
        <f t="shared" ref="F57:F88" si="8">D57+E57</f>
        <v>0</v>
      </c>
      <c r="G57" s="114"/>
      <c r="H57" s="115"/>
      <c r="I57" s="129">
        <f t="shared" ref="I57:I88" si="9">G57+H57</f>
        <v>0</v>
      </c>
      <c r="J57" s="113"/>
      <c r="K57" s="115"/>
      <c r="L57" s="128">
        <f t="shared" ref="L57:L88" si="10">J57+K57</f>
        <v>0</v>
      </c>
    </row>
    <row r="58" spans="1:12" x14ac:dyDescent="0.2">
      <c r="A58" s="49">
        <v>48</v>
      </c>
      <c r="B58" s="48" t="s">
        <v>298</v>
      </c>
      <c r="C58" s="47" t="s">
        <v>297</v>
      </c>
      <c r="D58" s="115"/>
      <c r="E58" s="107"/>
      <c r="F58" s="127">
        <f t="shared" si="8"/>
        <v>0</v>
      </c>
      <c r="G58" s="114"/>
      <c r="H58" s="115"/>
      <c r="I58" s="129">
        <f t="shared" si="9"/>
        <v>0</v>
      </c>
      <c r="J58" s="113"/>
      <c r="K58" s="115"/>
      <c r="L58" s="128">
        <f t="shared" si="10"/>
        <v>0</v>
      </c>
    </row>
    <row r="59" spans="1:12" x14ac:dyDescent="0.2">
      <c r="A59" s="49">
        <v>49</v>
      </c>
      <c r="B59" s="48" t="s">
        <v>296</v>
      </c>
      <c r="C59" s="47" t="s">
        <v>295</v>
      </c>
      <c r="D59" s="115">
        <v>1700</v>
      </c>
      <c r="E59" s="107"/>
      <c r="F59" s="127">
        <f t="shared" si="8"/>
        <v>1700</v>
      </c>
      <c r="G59" s="114">
        <v>1700</v>
      </c>
      <c r="H59" s="115"/>
      <c r="I59" s="129">
        <f t="shared" si="9"/>
        <v>1700</v>
      </c>
      <c r="J59" s="113">
        <v>1700</v>
      </c>
      <c r="K59" s="115"/>
      <c r="L59" s="128">
        <f t="shared" si="10"/>
        <v>1700</v>
      </c>
    </row>
    <row r="60" spans="1:12" x14ac:dyDescent="0.2">
      <c r="A60" s="49">
        <v>50</v>
      </c>
      <c r="B60" s="48" t="s">
        <v>294</v>
      </c>
      <c r="C60" s="47" t="s">
        <v>293</v>
      </c>
      <c r="D60" s="115"/>
      <c r="E60" s="107"/>
      <c r="F60" s="127">
        <f t="shared" si="8"/>
        <v>0</v>
      </c>
      <c r="G60" s="114"/>
      <c r="H60" s="115"/>
      <c r="I60" s="129">
        <f t="shared" si="9"/>
        <v>0</v>
      </c>
      <c r="J60" s="113"/>
      <c r="K60" s="115"/>
      <c r="L60" s="128">
        <f t="shared" si="10"/>
        <v>0</v>
      </c>
    </row>
    <row r="61" spans="1:12" x14ac:dyDescent="0.2">
      <c r="A61" s="49">
        <v>51</v>
      </c>
      <c r="B61" s="48" t="s">
        <v>292</v>
      </c>
      <c r="C61" s="47" t="s">
        <v>291</v>
      </c>
      <c r="D61" s="115"/>
      <c r="E61" s="107"/>
      <c r="F61" s="127">
        <f t="shared" si="8"/>
        <v>0</v>
      </c>
      <c r="G61" s="114"/>
      <c r="H61" s="115"/>
      <c r="I61" s="129">
        <f t="shared" si="9"/>
        <v>0</v>
      </c>
      <c r="J61" s="113"/>
      <c r="K61" s="115"/>
      <c r="L61" s="128">
        <f t="shared" si="10"/>
        <v>0</v>
      </c>
    </row>
    <row r="62" spans="1:12" x14ac:dyDescent="0.2">
      <c r="A62" s="49">
        <v>52</v>
      </c>
      <c r="B62" s="48" t="s">
        <v>290</v>
      </c>
      <c r="C62" s="47" t="s">
        <v>289</v>
      </c>
      <c r="D62" s="115"/>
      <c r="E62" s="107"/>
      <c r="F62" s="127">
        <f t="shared" si="8"/>
        <v>0</v>
      </c>
      <c r="G62" s="114"/>
      <c r="H62" s="115"/>
      <c r="I62" s="129">
        <f t="shared" si="9"/>
        <v>0</v>
      </c>
      <c r="J62" s="113"/>
      <c r="K62" s="115"/>
      <c r="L62" s="128">
        <f t="shared" si="10"/>
        <v>0</v>
      </c>
    </row>
    <row r="63" spans="1:12" x14ac:dyDescent="0.2">
      <c r="A63" s="49">
        <v>53</v>
      </c>
      <c r="B63" s="48" t="s">
        <v>288</v>
      </c>
      <c r="C63" s="47" t="s">
        <v>287</v>
      </c>
      <c r="D63" s="115"/>
      <c r="E63" s="107"/>
      <c r="F63" s="127">
        <f t="shared" si="8"/>
        <v>0</v>
      </c>
      <c r="G63" s="114"/>
      <c r="H63" s="115"/>
      <c r="I63" s="129">
        <f t="shared" si="9"/>
        <v>0</v>
      </c>
      <c r="J63" s="113"/>
      <c r="K63" s="115"/>
      <c r="L63" s="128">
        <f t="shared" si="10"/>
        <v>0</v>
      </c>
    </row>
    <row r="64" spans="1:12" x14ac:dyDescent="0.2">
      <c r="A64" s="49">
        <v>54</v>
      </c>
      <c r="B64" s="48" t="s">
        <v>286</v>
      </c>
      <c r="C64" s="47" t="s">
        <v>285</v>
      </c>
      <c r="D64" s="115"/>
      <c r="E64" s="107"/>
      <c r="F64" s="127">
        <f t="shared" si="8"/>
        <v>0</v>
      </c>
      <c r="G64" s="114"/>
      <c r="H64" s="115"/>
      <c r="I64" s="129">
        <f t="shared" si="9"/>
        <v>0</v>
      </c>
      <c r="J64" s="113"/>
      <c r="K64" s="115"/>
      <c r="L64" s="128">
        <f t="shared" si="10"/>
        <v>0</v>
      </c>
    </row>
    <row r="65" spans="1:12" x14ac:dyDescent="0.2">
      <c r="A65" s="49">
        <v>55</v>
      </c>
      <c r="B65" s="48" t="s">
        <v>284</v>
      </c>
      <c r="C65" s="47" t="s">
        <v>283</v>
      </c>
      <c r="D65" s="115"/>
      <c r="E65" s="107"/>
      <c r="F65" s="127">
        <f t="shared" si="8"/>
        <v>0</v>
      </c>
      <c r="G65" s="114"/>
      <c r="H65" s="115"/>
      <c r="I65" s="129">
        <f t="shared" si="9"/>
        <v>0</v>
      </c>
      <c r="J65" s="113"/>
      <c r="K65" s="115"/>
      <c r="L65" s="128">
        <f t="shared" si="10"/>
        <v>0</v>
      </c>
    </row>
    <row r="66" spans="1:12" x14ac:dyDescent="0.2">
      <c r="A66" s="49">
        <v>56</v>
      </c>
      <c r="B66" s="48" t="s">
        <v>282</v>
      </c>
      <c r="C66" s="47" t="s">
        <v>281</v>
      </c>
      <c r="D66" s="115"/>
      <c r="E66" s="107"/>
      <c r="F66" s="127">
        <f t="shared" si="8"/>
        <v>0</v>
      </c>
      <c r="G66" s="114"/>
      <c r="H66" s="115"/>
      <c r="I66" s="129">
        <f t="shared" si="9"/>
        <v>0</v>
      </c>
      <c r="J66" s="113"/>
      <c r="K66" s="115"/>
      <c r="L66" s="128">
        <f t="shared" si="10"/>
        <v>0</v>
      </c>
    </row>
    <row r="67" spans="1:12" x14ac:dyDescent="0.2">
      <c r="A67" s="49">
        <v>57</v>
      </c>
      <c r="B67" s="48" t="s">
        <v>280</v>
      </c>
      <c r="C67" s="47" t="s">
        <v>279</v>
      </c>
      <c r="D67" s="115"/>
      <c r="E67" s="107"/>
      <c r="F67" s="127">
        <f t="shared" si="8"/>
        <v>0</v>
      </c>
      <c r="G67" s="114"/>
      <c r="H67" s="115"/>
      <c r="I67" s="129">
        <f t="shared" si="9"/>
        <v>0</v>
      </c>
      <c r="J67" s="113"/>
      <c r="K67" s="115"/>
      <c r="L67" s="128">
        <f t="shared" si="10"/>
        <v>0</v>
      </c>
    </row>
    <row r="68" spans="1:12" x14ac:dyDescent="0.2">
      <c r="A68" s="49">
        <v>58</v>
      </c>
      <c r="B68" s="48" t="s">
        <v>278</v>
      </c>
      <c r="C68" s="47" t="s">
        <v>277</v>
      </c>
      <c r="D68" s="115"/>
      <c r="E68" s="107"/>
      <c r="F68" s="127">
        <f t="shared" si="8"/>
        <v>0</v>
      </c>
      <c r="G68" s="114"/>
      <c r="H68" s="115"/>
      <c r="I68" s="129">
        <f t="shared" si="9"/>
        <v>0</v>
      </c>
      <c r="J68" s="113"/>
      <c r="K68" s="115"/>
      <c r="L68" s="128">
        <f t="shared" si="10"/>
        <v>0</v>
      </c>
    </row>
    <row r="69" spans="1:12" x14ac:dyDescent="0.2">
      <c r="A69" s="56">
        <v>59</v>
      </c>
      <c r="B69" s="55" t="s">
        <v>276</v>
      </c>
      <c r="C69" s="54" t="s">
        <v>275</v>
      </c>
      <c r="D69" s="123"/>
      <c r="E69" s="123"/>
      <c r="F69" s="127">
        <f t="shared" si="8"/>
        <v>0</v>
      </c>
      <c r="G69" s="126"/>
      <c r="H69" s="123"/>
      <c r="I69" s="125">
        <f t="shared" si="9"/>
        <v>0</v>
      </c>
      <c r="J69" s="124"/>
      <c r="K69" s="123"/>
      <c r="L69" s="122">
        <f t="shared" si="10"/>
        <v>0</v>
      </c>
    </row>
    <row r="70" spans="1:12" x14ac:dyDescent="0.2">
      <c r="A70" s="49">
        <v>60</v>
      </c>
      <c r="B70" s="48" t="s">
        <v>274</v>
      </c>
      <c r="C70" s="47" t="s">
        <v>273</v>
      </c>
      <c r="D70" s="115"/>
      <c r="E70" s="107"/>
      <c r="F70" s="127">
        <f t="shared" si="8"/>
        <v>0</v>
      </c>
      <c r="G70" s="114"/>
      <c r="H70" s="115"/>
      <c r="I70" s="129">
        <f t="shared" si="9"/>
        <v>0</v>
      </c>
      <c r="J70" s="113"/>
      <c r="K70" s="115"/>
      <c r="L70" s="128">
        <f t="shared" si="10"/>
        <v>0</v>
      </c>
    </row>
    <row r="71" spans="1:12" x14ac:dyDescent="0.2">
      <c r="A71" s="49">
        <v>61</v>
      </c>
      <c r="B71" s="48" t="s">
        <v>272</v>
      </c>
      <c r="C71" s="47" t="s">
        <v>271</v>
      </c>
      <c r="D71" s="115"/>
      <c r="E71" s="107"/>
      <c r="F71" s="127">
        <f t="shared" si="8"/>
        <v>0</v>
      </c>
      <c r="G71" s="114"/>
      <c r="H71" s="115"/>
      <c r="I71" s="129">
        <f t="shared" si="9"/>
        <v>0</v>
      </c>
      <c r="J71" s="113"/>
      <c r="K71" s="115"/>
      <c r="L71" s="128">
        <f t="shared" si="10"/>
        <v>0</v>
      </c>
    </row>
    <row r="72" spans="1:12" x14ac:dyDescent="0.2">
      <c r="A72" s="49">
        <v>62</v>
      </c>
      <c r="B72" s="48" t="s">
        <v>270</v>
      </c>
      <c r="C72" s="47" t="s">
        <v>269</v>
      </c>
      <c r="D72" s="115"/>
      <c r="E72" s="107"/>
      <c r="F72" s="127">
        <f t="shared" si="8"/>
        <v>0</v>
      </c>
      <c r="G72" s="114"/>
      <c r="H72" s="115"/>
      <c r="I72" s="129">
        <f t="shared" si="9"/>
        <v>0</v>
      </c>
      <c r="J72" s="113"/>
      <c r="K72" s="115"/>
      <c r="L72" s="128">
        <f t="shared" si="10"/>
        <v>0</v>
      </c>
    </row>
    <row r="73" spans="1:12" x14ac:dyDescent="0.2">
      <c r="A73" s="49">
        <v>63</v>
      </c>
      <c r="B73" s="48" t="s">
        <v>268</v>
      </c>
      <c r="C73" s="47" t="s">
        <v>267</v>
      </c>
      <c r="D73" s="115"/>
      <c r="E73" s="107"/>
      <c r="F73" s="127">
        <f t="shared" si="8"/>
        <v>0</v>
      </c>
      <c r="G73" s="114"/>
      <c r="H73" s="115"/>
      <c r="I73" s="129">
        <f t="shared" si="9"/>
        <v>0</v>
      </c>
      <c r="J73" s="113"/>
      <c r="K73" s="115"/>
      <c r="L73" s="128">
        <f t="shared" si="10"/>
        <v>0</v>
      </c>
    </row>
    <row r="74" spans="1:12" x14ac:dyDescent="0.2">
      <c r="A74" s="49">
        <v>64</v>
      </c>
      <c r="B74" s="48" t="s">
        <v>266</v>
      </c>
      <c r="C74" s="47" t="s">
        <v>265</v>
      </c>
      <c r="D74" s="115"/>
      <c r="E74" s="107"/>
      <c r="F74" s="127">
        <f t="shared" si="8"/>
        <v>0</v>
      </c>
      <c r="G74" s="114"/>
      <c r="H74" s="115"/>
      <c r="I74" s="129">
        <f t="shared" si="9"/>
        <v>0</v>
      </c>
      <c r="J74" s="113"/>
      <c r="K74" s="115"/>
      <c r="L74" s="128">
        <f t="shared" si="10"/>
        <v>0</v>
      </c>
    </row>
    <row r="75" spans="1:12" x14ac:dyDescent="0.2">
      <c r="A75" s="49">
        <v>65</v>
      </c>
      <c r="B75" s="48" t="s">
        <v>264</v>
      </c>
      <c r="C75" s="47" t="s">
        <v>263</v>
      </c>
      <c r="D75" s="115"/>
      <c r="E75" s="107"/>
      <c r="F75" s="127">
        <f t="shared" si="8"/>
        <v>0</v>
      </c>
      <c r="G75" s="114"/>
      <c r="H75" s="115"/>
      <c r="I75" s="129">
        <f t="shared" si="9"/>
        <v>0</v>
      </c>
      <c r="J75" s="113"/>
      <c r="K75" s="115"/>
      <c r="L75" s="128">
        <f t="shared" si="10"/>
        <v>0</v>
      </c>
    </row>
    <row r="76" spans="1:12" x14ac:dyDescent="0.2">
      <c r="A76" s="49">
        <v>66</v>
      </c>
      <c r="B76" s="48" t="s">
        <v>262</v>
      </c>
      <c r="C76" s="47" t="s">
        <v>261</v>
      </c>
      <c r="D76" s="115"/>
      <c r="E76" s="107"/>
      <c r="F76" s="127">
        <f t="shared" si="8"/>
        <v>0</v>
      </c>
      <c r="G76" s="114"/>
      <c r="H76" s="115"/>
      <c r="I76" s="129">
        <f t="shared" si="9"/>
        <v>0</v>
      </c>
      <c r="J76" s="113"/>
      <c r="K76" s="115"/>
      <c r="L76" s="128">
        <f t="shared" si="10"/>
        <v>0</v>
      </c>
    </row>
    <row r="77" spans="1:12" x14ac:dyDescent="0.2">
      <c r="A77" s="49">
        <v>67</v>
      </c>
      <c r="B77" s="48" t="s">
        <v>260</v>
      </c>
      <c r="C77" s="47" t="s">
        <v>259</v>
      </c>
      <c r="D77" s="115"/>
      <c r="E77" s="107"/>
      <c r="F77" s="127">
        <f t="shared" si="8"/>
        <v>0</v>
      </c>
      <c r="G77" s="114"/>
      <c r="H77" s="115"/>
      <c r="I77" s="129">
        <f t="shared" si="9"/>
        <v>0</v>
      </c>
      <c r="J77" s="113"/>
      <c r="K77" s="115"/>
      <c r="L77" s="128">
        <f t="shared" si="10"/>
        <v>0</v>
      </c>
    </row>
    <row r="78" spans="1:12" x14ac:dyDescent="0.2">
      <c r="A78" s="56">
        <v>68</v>
      </c>
      <c r="B78" s="55" t="s">
        <v>258</v>
      </c>
      <c r="C78" s="54" t="s">
        <v>257</v>
      </c>
      <c r="D78" s="123"/>
      <c r="E78" s="123"/>
      <c r="F78" s="127">
        <f t="shared" si="8"/>
        <v>0</v>
      </c>
      <c r="G78" s="126"/>
      <c r="H78" s="123"/>
      <c r="I78" s="125">
        <f t="shared" si="9"/>
        <v>0</v>
      </c>
      <c r="J78" s="124"/>
      <c r="K78" s="123"/>
      <c r="L78" s="122">
        <f t="shared" si="10"/>
        <v>0</v>
      </c>
    </row>
    <row r="79" spans="1:12" x14ac:dyDescent="0.2">
      <c r="A79" s="49">
        <v>69</v>
      </c>
      <c r="B79" s="48" t="s">
        <v>256</v>
      </c>
      <c r="C79" s="47" t="s">
        <v>255</v>
      </c>
      <c r="D79" s="115"/>
      <c r="E79" s="107"/>
      <c r="F79" s="127">
        <f t="shared" si="8"/>
        <v>0</v>
      </c>
      <c r="G79" s="114"/>
      <c r="H79" s="115"/>
      <c r="I79" s="129">
        <f t="shared" si="9"/>
        <v>0</v>
      </c>
      <c r="J79" s="113"/>
      <c r="K79" s="115"/>
      <c r="L79" s="128">
        <f t="shared" si="10"/>
        <v>0</v>
      </c>
    </row>
    <row r="80" spans="1:12" x14ac:dyDescent="0.2">
      <c r="A80" s="49">
        <v>70</v>
      </c>
      <c r="B80" s="48" t="s">
        <v>254</v>
      </c>
      <c r="C80" s="47" t="s">
        <v>253</v>
      </c>
      <c r="D80" s="115"/>
      <c r="E80" s="107"/>
      <c r="F80" s="127">
        <f t="shared" si="8"/>
        <v>0</v>
      </c>
      <c r="G80" s="114"/>
      <c r="H80" s="115"/>
      <c r="I80" s="129">
        <f t="shared" si="9"/>
        <v>0</v>
      </c>
      <c r="J80" s="113"/>
      <c r="K80" s="115"/>
      <c r="L80" s="128">
        <f t="shared" si="10"/>
        <v>0</v>
      </c>
    </row>
    <row r="81" spans="1:12" x14ac:dyDescent="0.2">
      <c r="A81" s="49">
        <v>71</v>
      </c>
      <c r="B81" s="48" t="s">
        <v>252</v>
      </c>
      <c r="C81" s="47" t="s">
        <v>251</v>
      </c>
      <c r="D81" s="115"/>
      <c r="E81" s="107"/>
      <c r="F81" s="127">
        <f t="shared" si="8"/>
        <v>0</v>
      </c>
      <c r="G81" s="114"/>
      <c r="H81" s="115"/>
      <c r="I81" s="129">
        <f t="shared" si="9"/>
        <v>0</v>
      </c>
      <c r="J81" s="113"/>
      <c r="K81" s="115"/>
      <c r="L81" s="128">
        <f t="shared" si="10"/>
        <v>0</v>
      </c>
    </row>
    <row r="82" spans="1:12" x14ac:dyDescent="0.2">
      <c r="A82" s="56">
        <v>73</v>
      </c>
      <c r="B82" s="55" t="s">
        <v>250</v>
      </c>
      <c r="C82" s="54" t="s">
        <v>249</v>
      </c>
      <c r="D82" s="123"/>
      <c r="E82" s="123"/>
      <c r="F82" s="127">
        <f t="shared" si="8"/>
        <v>0</v>
      </c>
      <c r="G82" s="126"/>
      <c r="H82" s="123"/>
      <c r="I82" s="125">
        <f t="shared" si="9"/>
        <v>0</v>
      </c>
      <c r="J82" s="124"/>
      <c r="K82" s="123"/>
      <c r="L82" s="122">
        <f t="shared" si="10"/>
        <v>0</v>
      </c>
    </row>
    <row r="83" spans="1:12" x14ac:dyDescent="0.2">
      <c r="A83" s="49">
        <v>74</v>
      </c>
      <c r="B83" s="48" t="s">
        <v>248</v>
      </c>
      <c r="C83" s="47" t="s">
        <v>247</v>
      </c>
      <c r="D83" s="115"/>
      <c r="E83" s="107"/>
      <c r="F83" s="127">
        <f t="shared" si="8"/>
        <v>0</v>
      </c>
      <c r="G83" s="114"/>
      <c r="H83" s="115"/>
      <c r="I83" s="129">
        <f t="shared" si="9"/>
        <v>0</v>
      </c>
      <c r="J83" s="113"/>
      <c r="K83" s="115"/>
      <c r="L83" s="128">
        <f t="shared" si="10"/>
        <v>0</v>
      </c>
    </row>
    <row r="84" spans="1:12" x14ac:dyDescent="0.2">
      <c r="A84" s="49">
        <v>75</v>
      </c>
      <c r="B84" s="48" t="s">
        <v>246</v>
      </c>
      <c r="C84" s="47" t="s">
        <v>245</v>
      </c>
      <c r="D84" s="115"/>
      <c r="E84" s="107"/>
      <c r="F84" s="127">
        <f t="shared" si="8"/>
        <v>0</v>
      </c>
      <c r="G84" s="114"/>
      <c r="H84" s="115"/>
      <c r="I84" s="129">
        <f t="shared" si="9"/>
        <v>0</v>
      </c>
      <c r="J84" s="113"/>
      <c r="K84" s="115"/>
      <c r="L84" s="128">
        <f t="shared" si="10"/>
        <v>0</v>
      </c>
    </row>
    <row r="85" spans="1:12" x14ac:dyDescent="0.2">
      <c r="A85" s="49">
        <v>76</v>
      </c>
      <c r="B85" s="48" t="s">
        <v>244</v>
      </c>
      <c r="C85" s="47" t="s">
        <v>243</v>
      </c>
      <c r="D85" s="115"/>
      <c r="E85" s="107"/>
      <c r="F85" s="127">
        <f t="shared" si="8"/>
        <v>0</v>
      </c>
      <c r="G85" s="114"/>
      <c r="H85" s="115"/>
      <c r="I85" s="129">
        <f t="shared" si="9"/>
        <v>0</v>
      </c>
      <c r="J85" s="113"/>
      <c r="K85" s="115"/>
      <c r="L85" s="128">
        <f t="shared" si="10"/>
        <v>0</v>
      </c>
    </row>
    <row r="86" spans="1:12" x14ac:dyDescent="0.2">
      <c r="A86" s="49">
        <v>77</v>
      </c>
      <c r="B86" s="48" t="s">
        <v>242</v>
      </c>
      <c r="C86" s="47" t="s">
        <v>241</v>
      </c>
      <c r="D86" s="115"/>
      <c r="E86" s="107"/>
      <c r="F86" s="127">
        <f t="shared" si="8"/>
        <v>0</v>
      </c>
      <c r="G86" s="114"/>
      <c r="H86" s="115"/>
      <c r="I86" s="129">
        <f t="shared" si="9"/>
        <v>0</v>
      </c>
      <c r="J86" s="113"/>
      <c r="K86" s="115"/>
      <c r="L86" s="128">
        <f t="shared" si="10"/>
        <v>0</v>
      </c>
    </row>
    <row r="87" spans="1:12" x14ac:dyDescent="0.2">
      <c r="A87" s="56">
        <v>78</v>
      </c>
      <c r="B87" s="55" t="s">
        <v>240</v>
      </c>
      <c r="C87" s="54" t="s">
        <v>239</v>
      </c>
      <c r="D87" s="123"/>
      <c r="E87" s="123"/>
      <c r="F87" s="127">
        <f t="shared" si="8"/>
        <v>0</v>
      </c>
      <c r="G87" s="126"/>
      <c r="H87" s="123"/>
      <c r="I87" s="125">
        <f t="shared" si="9"/>
        <v>0</v>
      </c>
      <c r="J87" s="124"/>
      <c r="K87" s="123"/>
      <c r="L87" s="122">
        <f t="shared" si="10"/>
        <v>0</v>
      </c>
    </row>
    <row r="88" spans="1:12" x14ac:dyDescent="0.2">
      <c r="A88" s="49">
        <v>79</v>
      </c>
      <c r="B88" s="48" t="s">
        <v>238</v>
      </c>
      <c r="C88" s="47" t="s">
        <v>237</v>
      </c>
      <c r="D88" s="112"/>
      <c r="E88" s="107"/>
      <c r="F88" s="127">
        <f t="shared" si="8"/>
        <v>0</v>
      </c>
      <c r="G88" s="110"/>
      <c r="H88" s="115"/>
      <c r="I88" s="129">
        <f t="shared" si="9"/>
        <v>0</v>
      </c>
      <c r="J88" s="108"/>
      <c r="K88" s="115"/>
      <c r="L88" s="128">
        <f t="shared" si="10"/>
        <v>0</v>
      </c>
    </row>
    <row r="89" spans="1:12" x14ac:dyDescent="0.2">
      <c r="A89" s="49">
        <v>80</v>
      </c>
      <c r="B89" s="48" t="s">
        <v>236</v>
      </c>
      <c r="C89" s="47" t="s">
        <v>235</v>
      </c>
      <c r="D89" s="112"/>
      <c r="E89" s="107"/>
      <c r="F89" s="127">
        <f t="shared" ref="F89:F111" si="11">D89+E89</f>
        <v>0</v>
      </c>
      <c r="G89" s="110"/>
      <c r="H89" s="115"/>
      <c r="I89" s="129">
        <f t="shared" ref="I89:I111" si="12">G89+H89</f>
        <v>0</v>
      </c>
      <c r="J89" s="108"/>
      <c r="K89" s="115"/>
      <c r="L89" s="128">
        <f t="shared" ref="L89:L111" si="13">J89+K89</f>
        <v>0</v>
      </c>
    </row>
    <row r="90" spans="1:12" x14ac:dyDescent="0.2">
      <c r="A90" s="49">
        <v>81</v>
      </c>
      <c r="B90" s="48" t="s">
        <v>234</v>
      </c>
      <c r="C90" s="47" t="s">
        <v>233</v>
      </c>
      <c r="D90" s="112"/>
      <c r="E90" s="107"/>
      <c r="F90" s="127">
        <f t="shared" si="11"/>
        <v>0</v>
      </c>
      <c r="G90" s="110"/>
      <c r="H90" s="115"/>
      <c r="I90" s="129">
        <f t="shared" si="12"/>
        <v>0</v>
      </c>
      <c r="J90" s="108"/>
      <c r="K90" s="115"/>
      <c r="L90" s="128">
        <f t="shared" si="13"/>
        <v>0</v>
      </c>
    </row>
    <row r="91" spans="1:12" x14ac:dyDescent="0.2">
      <c r="A91" s="49">
        <v>82</v>
      </c>
      <c r="B91" s="48" t="s">
        <v>232</v>
      </c>
      <c r="C91" s="47" t="s">
        <v>231</v>
      </c>
      <c r="D91" s="112"/>
      <c r="E91" s="107"/>
      <c r="F91" s="127">
        <f t="shared" si="11"/>
        <v>0</v>
      </c>
      <c r="G91" s="110"/>
      <c r="H91" s="115"/>
      <c r="I91" s="129">
        <f t="shared" si="12"/>
        <v>0</v>
      </c>
      <c r="J91" s="108"/>
      <c r="K91" s="115"/>
      <c r="L91" s="128">
        <f t="shared" si="13"/>
        <v>0</v>
      </c>
    </row>
    <row r="92" spans="1:12" x14ac:dyDescent="0.2">
      <c r="A92" s="49">
        <v>83</v>
      </c>
      <c r="B92" s="48" t="s">
        <v>230</v>
      </c>
      <c r="C92" s="47" t="s">
        <v>229</v>
      </c>
      <c r="D92" s="112"/>
      <c r="E92" s="107"/>
      <c r="F92" s="127">
        <f t="shared" si="11"/>
        <v>0</v>
      </c>
      <c r="G92" s="110"/>
      <c r="H92" s="115"/>
      <c r="I92" s="129">
        <f t="shared" si="12"/>
        <v>0</v>
      </c>
      <c r="J92" s="108"/>
      <c r="K92" s="115"/>
      <c r="L92" s="128">
        <f t="shared" si="13"/>
        <v>0</v>
      </c>
    </row>
    <row r="93" spans="1:12" x14ac:dyDescent="0.2">
      <c r="A93" s="49">
        <v>84</v>
      </c>
      <c r="B93" s="48" t="s">
        <v>228</v>
      </c>
      <c r="C93" s="47" t="s">
        <v>227</v>
      </c>
      <c r="D93" s="112"/>
      <c r="E93" s="107"/>
      <c r="F93" s="127">
        <f t="shared" si="11"/>
        <v>0</v>
      </c>
      <c r="G93" s="110"/>
      <c r="H93" s="115"/>
      <c r="I93" s="129">
        <f t="shared" si="12"/>
        <v>0</v>
      </c>
      <c r="J93" s="108"/>
      <c r="K93" s="115"/>
      <c r="L93" s="128">
        <f t="shared" si="13"/>
        <v>0</v>
      </c>
    </row>
    <row r="94" spans="1:12" x14ac:dyDescent="0.2">
      <c r="A94" s="49">
        <v>85</v>
      </c>
      <c r="B94" s="48" t="s">
        <v>226</v>
      </c>
      <c r="C94" s="47" t="s">
        <v>225</v>
      </c>
      <c r="D94" s="112"/>
      <c r="E94" s="107"/>
      <c r="F94" s="127">
        <f t="shared" si="11"/>
        <v>0</v>
      </c>
      <c r="G94" s="110"/>
      <c r="H94" s="115"/>
      <c r="I94" s="129">
        <f t="shared" si="12"/>
        <v>0</v>
      </c>
      <c r="J94" s="108"/>
      <c r="K94" s="115"/>
      <c r="L94" s="128">
        <f t="shared" si="13"/>
        <v>0</v>
      </c>
    </row>
    <row r="95" spans="1:12" x14ac:dyDescent="0.2">
      <c r="A95" s="49">
        <v>86</v>
      </c>
      <c r="B95" s="48" t="s">
        <v>224</v>
      </c>
      <c r="C95" s="47" t="s">
        <v>223</v>
      </c>
      <c r="D95" s="112"/>
      <c r="E95" s="107"/>
      <c r="F95" s="127">
        <f t="shared" si="11"/>
        <v>0</v>
      </c>
      <c r="G95" s="110"/>
      <c r="H95" s="115"/>
      <c r="I95" s="129">
        <f t="shared" si="12"/>
        <v>0</v>
      </c>
      <c r="J95" s="108"/>
      <c r="K95" s="115"/>
      <c r="L95" s="128">
        <f t="shared" si="13"/>
        <v>0</v>
      </c>
    </row>
    <row r="96" spans="1:12" x14ac:dyDescent="0.2">
      <c r="A96" s="49">
        <v>87</v>
      </c>
      <c r="B96" s="48" t="s">
        <v>222</v>
      </c>
      <c r="C96" s="47" t="s">
        <v>221</v>
      </c>
      <c r="D96" s="112"/>
      <c r="E96" s="107"/>
      <c r="F96" s="127">
        <f t="shared" si="11"/>
        <v>0</v>
      </c>
      <c r="G96" s="110"/>
      <c r="H96" s="115"/>
      <c r="I96" s="129">
        <f t="shared" si="12"/>
        <v>0</v>
      </c>
      <c r="J96" s="108"/>
      <c r="K96" s="115"/>
      <c r="L96" s="128">
        <f t="shared" si="13"/>
        <v>0</v>
      </c>
    </row>
    <row r="97" spans="1:12" x14ac:dyDescent="0.2">
      <c r="A97" s="49">
        <v>88</v>
      </c>
      <c r="B97" s="48" t="s">
        <v>220</v>
      </c>
      <c r="C97" s="47" t="s">
        <v>219</v>
      </c>
      <c r="D97" s="112"/>
      <c r="E97" s="107"/>
      <c r="F97" s="127">
        <f t="shared" si="11"/>
        <v>0</v>
      </c>
      <c r="G97" s="110"/>
      <c r="H97" s="115"/>
      <c r="I97" s="129">
        <f t="shared" si="12"/>
        <v>0</v>
      </c>
      <c r="J97" s="108"/>
      <c r="K97" s="115"/>
      <c r="L97" s="128">
        <f t="shared" si="13"/>
        <v>0</v>
      </c>
    </row>
    <row r="98" spans="1:12" x14ac:dyDescent="0.2">
      <c r="A98" s="49">
        <v>89</v>
      </c>
      <c r="B98" s="48" t="s">
        <v>218</v>
      </c>
      <c r="C98" s="47" t="s">
        <v>217</v>
      </c>
      <c r="D98" s="112"/>
      <c r="E98" s="107"/>
      <c r="F98" s="127">
        <f t="shared" si="11"/>
        <v>0</v>
      </c>
      <c r="G98" s="110"/>
      <c r="H98" s="115"/>
      <c r="I98" s="129">
        <f t="shared" si="12"/>
        <v>0</v>
      </c>
      <c r="J98" s="108"/>
      <c r="K98" s="115"/>
      <c r="L98" s="128">
        <f t="shared" si="13"/>
        <v>0</v>
      </c>
    </row>
    <row r="99" spans="1:12" x14ac:dyDescent="0.2">
      <c r="A99" s="56">
        <v>90</v>
      </c>
      <c r="B99" s="55" t="s">
        <v>216</v>
      </c>
      <c r="C99" s="54" t="s">
        <v>215</v>
      </c>
      <c r="D99" s="123"/>
      <c r="E99" s="123"/>
      <c r="F99" s="127">
        <f t="shared" si="11"/>
        <v>0</v>
      </c>
      <c r="G99" s="126"/>
      <c r="H99" s="123"/>
      <c r="I99" s="125">
        <f t="shared" si="12"/>
        <v>0</v>
      </c>
      <c r="J99" s="124"/>
      <c r="K99" s="123"/>
      <c r="L99" s="122">
        <f t="shared" si="13"/>
        <v>0</v>
      </c>
    </row>
    <row r="100" spans="1:12" x14ac:dyDescent="0.2">
      <c r="A100" s="49">
        <v>91</v>
      </c>
      <c r="B100" s="48" t="s">
        <v>214</v>
      </c>
      <c r="C100" s="47" t="s">
        <v>213</v>
      </c>
      <c r="D100" s="112"/>
      <c r="E100" s="107"/>
      <c r="F100" s="127">
        <f t="shared" si="11"/>
        <v>0</v>
      </c>
      <c r="G100" s="110"/>
      <c r="H100" s="115"/>
      <c r="I100" s="129">
        <f t="shared" si="12"/>
        <v>0</v>
      </c>
      <c r="J100" s="108"/>
      <c r="K100" s="115"/>
      <c r="L100" s="128">
        <f t="shared" si="13"/>
        <v>0</v>
      </c>
    </row>
    <row r="101" spans="1:12" x14ac:dyDescent="0.2">
      <c r="A101" s="49">
        <v>92</v>
      </c>
      <c r="B101" s="48" t="s">
        <v>212</v>
      </c>
      <c r="C101" s="47" t="s">
        <v>211</v>
      </c>
      <c r="D101" s="112"/>
      <c r="E101" s="107"/>
      <c r="F101" s="127">
        <f t="shared" si="11"/>
        <v>0</v>
      </c>
      <c r="G101" s="110"/>
      <c r="H101" s="115"/>
      <c r="I101" s="129">
        <f t="shared" si="12"/>
        <v>0</v>
      </c>
      <c r="J101" s="108"/>
      <c r="K101" s="115"/>
      <c r="L101" s="128">
        <f t="shared" si="13"/>
        <v>0</v>
      </c>
    </row>
    <row r="102" spans="1:12" x14ac:dyDescent="0.2">
      <c r="A102" s="49">
        <v>93</v>
      </c>
      <c r="B102" s="48" t="s">
        <v>210</v>
      </c>
      <c r="C102" s="47" t="s">
        <v>209</v>
      </c>
      <c r="D102" s="112"/>
      <c r="E102" s="107"/>
      <c r="F102" s="127">
        <f t="shared" si="11"/>
        <v>0</v>
      </c>
      <c r="G102" s="110"/>
      <c r="H102" s="115"/>
      <c r="I102" s="129">
        <f t="shared" si="12"/>
        <v>0</v>
      </c>
      <c r="J102" s="108"/>
      <c r="K102" s="115"/>
      <c r="L102" s="128">
        <f t="shared" si="13"/>
        <v>0</v>
      </c>
    </row>
    <row r="103" spans="1:12" x14ac:dyDescent="0.2">
      <c r="A103" s="49">
        <v>94</v>
      </c>
      <c r="B103" s="48" t="s">
        <v>208</v>
      </c>
      <c r="C103" s="47" t="s">
        <v>207</v>
      </c>
      <c r="D103" s="112"/>
      <c r="E103" s="107"/>
      <c r="F103" s="127">
        <f t="shared" si="11"/>
        <v>0</v>
      </c>
      <c r="G103" s="110"/>
      <c r="H103" s="115"/>
      <c r="I103" s="129">
        <f t="shared" si="12"/>
        <v>0</v>
      </c>
      <c r="J103" s="108"/>
      <c r="K103" s="115"/>
      <c r="L103" s="128">
        <f t="shared" si="13"/>
        <v>0</v>
      </c>
    </row>
    <row r="104" spans="1:12" x14ac:dyDescent="0.2">
      <c r="A104" s="56">
        <v>95</v>
      </c>
      <c r="B104" s="55" t="s">
        <v>206</v>
      </c>
      <c r="C104" s="54" t="s">
        <v>205</v>
      </c>
      <c r="D104" s="123"/>
      <c r="E104" s="123"/>
      <c r="F104" s="127">
        <f t="shared" si="11"/>
        <v>0</v>
      </c>
      <c r="G104" s="126"/>
      <c r="H104" s="123"/>
      <c r="I104" s="125">
        <f t="shared" si="12"/>
        <v>0</v>
      </c>
      <c r="J104" s="124"/>
      <c r="K104" s="123"/>
      <c r="L104" s="122">
        <f t="shared" si="13"/>
        <v>0</v>
      </c>
    </row>
    <row r="105" spans="1:12" x14ac:dyDescent="0.2">
      <c r="A105" s="49">
        <v>96</v>
      </c>
      <c r="B105" s="48" t="s">
        <v>204</v>
      </c>
      <c r="C105" s="47" t="s">
        <v>203</v>
      </c>
      <c r="D105" s="112"/>
      <c r="E105" s="107"/>
      <c r="F105" s="127">
        <f t="shared" si="11"/>
        <v>0</v>
      </c>
      <c r="G105" s="110"/>
      <c r="H105" s="115"/>
      <c r="I105" s="129">
        <f t="shared" si="12"/>
        <v>0</v>
      </c>
      <c r="J105" s="108"/>
      <c r="K105" s="115"/>
      <c r="L105" s="128">
        <f t="shared" si="13"/>
        <v>0</v>
      </c>
    </row>
    <row r="106" spans="1:12" x14ac:dyDescent="0.2">
      <c r="A106" s="49">
        <v>97</v>
      </c>
      <c r="B106" s="48" t="s">
        <v>202</v>
      </c>
      <c r="C106" s="47" t="s">
        <v>201</v>
      </c>
      <c r="D106" s="112"/>
      <c r="E106" s="107"/>
      <c r="F106" s="127">
        <f t="shared" si="11"/>
        <v>0</v>
      </c>
      <c r="G106" s="110"/>
      <c r="H106" s="115"/>
      <c r="I106" s="129">
        <f t="shared" si="12"/>
        <v>0</v>
      </c>
      <c r="J106" s="108"/>
      <c r="K106" s="115"/>
      <c r="L106" s="128">
        <f t="shared" si="13"/>
        <v>0</v>
      </c>
    </row>
    <row r="107" spans="1:12" x14ac:dyDescent="0.2">
      <c r="A107" s="56">
        <v>98</v>
      </c>
      <c r="B107" s="55" t="s">
        <v>200</v>
      </c>
      <c r="C107" s="54" t="s">
        <v>199</v>
      </c>
      <c r="D107" s="123">
        <v>1000</v>
      </c>
      <c r="E107" s="123"/>
      <c r="F107" s="127">
        <f t="shared" si="11"/>
        <v>1000</v>
      </c>
      <c r="G107" s="126">
        <v>1000</v>
      </c>
      <c r="H107" s="123"/>
      <c r="I107" s="125">
        <f t="shared" si="12"/>
        <v>1000</v>
      </c>
      <c r="J107" s="124">
        <v>1000</v>
      </c>
      <c r="K107" s="123"/>
      <c r="L107" s="122">
        <f t="shared" si="13"/>
        <v>1000</v>
      </c>
    </row>
    <row r="108" spans="1:12" x14ac:dyDescent="0.2">
      <c r="A108" s="49">
        <v>99</v>
      </c>
      <c r="B108" s="48" t="s">
        <v>198</v>
      </c>
      <c r="C108" s="47" t="s">
        <v>197</v>
      </c>
      <c r="D108" s="112"/>
      <c r="E108" s="107"/>
      <c r="F108" s="127">
        <f t="shared" si="11"/>
        <v>0</v>
      </c>
      <c r="G108" s="110"/>
      <c r="H108" s="115"/>
      <c r="I108" s="129">
        <f t="shared" si="12"/>
        <v>0</v>
      </c>
      <c r="J108" s="108"/>
      <c r="K108" s="115"/>
      <c r="L108" s="128">
        <f t="shared" si="13"/>
        <v>0</v>
      </c>
    </row>
    <row r="109" spans="1:12" x14ac:dyDescent="0.2">
      <c r="A109" s="49">
        <v>100</v>
      </c>
      <c r="B109" s="48" t="s">
        <v>196</v>
      </c>
      <c r="C109" s="47" t="s">
        <v>195</v>
      </c>
      <c r="D109" s="112"/>
      <c r="E109" s="107"/>
      <c r="F109" s="127">
        <f t="shared" si="11"/>
        <v>0</v>
      </c>
      <c r="G109" s="110"/>
      <c r="H109" s="115"/>
      <c r="I109" s="129">
        <f t="shared" si="12"/>
        <v>0</v>
      </c>
      <c r="J109" s="108"/>
      <c r="K109" s="115"/>
      <c r="L109" s="128">
        <f t="shared" si="13"/>
        <v>0</v>
      </c>
    </row>
    <row r="110" spans="1:12" x14ac:dyDescent="0.2">
      <c r="A110" s="49">
        <v>101</v>
      </c>
      <c r="B110" s="48" t="s">
        <v>194</v>
      </c>
      <c r="C110" s="47" t="s">
        <v>68</v>
      </c>
      <c r="D110" s="112"/>
      <c r="E110" s="107"/>
      <c r="F110" s="127">
        <f t="shared" si="11"/>
        <v>0</v>
      </c>
      <c r="G110" s="110"/>
      <c r="H110" s="115"/>
      <c r="I110" s="129">
        <f t="shared" si="12"/>
        <v>0</v>
      </c>
      <c r="J110" s="108"/>
      <c r="K110" s="115"/>
      <c r="L110" s="128">
        <f t="shared" si="13"/>
        <v>0</v>
      </c>
    </row>
    <row r="111" spans="1:12" ht="12.75" customHeight="1" x14ac:dyDescent="0.2">
      <c r="A111" s="56">
        <v>102</v>
      </c>
      <c r="B111" s="55" t="s">
        <v>193</v>
      </c>
      <c r="C111" s="54" t="s">
        <v>192</v>
      </c>
      <c r="D111" s="123"/>
      <c r="E111" s="123"/>
      <c r="F111" s="127">
        <f t="shared" si="11"/>
        <v>0</v>
      </c>
      <c r="G111" s="126"/>
      <c r="H111" s="123"/>
      <c r="I111" s="125">
        <f t="shared" si="12"/>
        <v>0</v>
      </c>
      <c r="J111" s="124"/>
      <c r="K111" s="123"/>
      <c r="L111" s="122">
        <f t="shared" si="13"/>
        <v>0</v>
      </c>
    </row>
    <row r="112" spans="1:12" ht="18" customHeight="1" x14ac:dyDescent="0.2">
      <c r="A112" s="53"/>
      <c r="B112" s="52">
        <v>132</v>
      </c>
      <c r="C112" s="51" t="s">
        <v>5</v>
      </c>
      <c r="D112" s="117">
        <f t="shared" ref="D112:L112" si="14">SUM(D113:D118)</f>
        <v>0</v>
      </c>
      <c r="E112" s="117">
        <f t="shared" si="14"/>
        <v>0</v>
      </c>
      <c r="F112" s="121">
        <f t="shared" si="14"/>
        <v>0</v>
      </c>
      <c r="G112" s="120">
        <f t="shared" si="14"/>
        <v>0</v>
      </c>
      <c r="H112" s="117">
        <f t="shared" si="14"/>
        <v>0</v>
      </c>
      <c r="I112" s="119">
        <f t="shared" si="14"/>
        <v>0</v>
      </c>
      <c r="J112" s="118">
        <f t="shared" si="14"/>
        <v>0</v>
      </c>
      <c r="K112" s="117">
        <f t="shared" si="14"/>
        <v>0</v>
      </c>
      <c r="L112" s="116">
        <f t="shared" si="14"/>
        <v>0</v>
      </c>
    </row>
    <row r="113" spans="1:12" x14ac:dyDescent="0.2">
      <c r="A113" s="49">
        <v>103</v>
      </c>
      <c r="B113" s="48" t="s">
        <v>191</v>
      </c>
      <c r="C113" s="47" t="s">
        <v>190</v>
      </c>
      <c r="D113" s="112"/>
      <c r="E113" s="107"/>
      <c r="F113" s="111">
        <f t="shared" ref="F113:F118" si="15">D113+E113</f>
        <v>0</v>
      </c>
      <c r="G113" s="110"/>
      <c r="H113" s="107"/>
      <c r="I113" s="109">
        <f t="shared" ref="I113:I118" si="16">G113+H113</f>
        <v>0</v>
      </c>
      <c r="J113" s="108"/>
      <c r="K113" s="107"/>
      <c r="L113" s="106">
        <f t="shared" ref="L113:L118" si="17">J113+K113</f>
        <v>0</v>
      </c>
    </row>
    <row r="114" spans="1:12" x14ac:dyDescent="0.2">
      <c r="A114" s="49">
        <v>104</v>
      </c>
      <c r="B114" s="48" t="s">
        <v>189</v>
      </c>
      <c r="C114" s="47" t="s">
        <v>188</v>
      </c>
      <c r="D114" s="112"/>
      <c r="E114" s="107"/>
      <c r="F114" s="111">
        <f t="shared" si="15"/>
        <v>0</v>
      </c>
      <c r="G114" s="110"/>
      <c r="H114" s="107"/>
      <c r="I114" s="109">
        <f t="shared" si="16"/>
        <v>0</v>
      </c>
      <c r="J114" s="108"/>
      <c r="K114" s="107"/>
      <c r="L114" s="106">
        <f t="shared" si="17"/>
        <v>0</v>
      </c>
    </row>
    <row r="115" spans="1:12" x14ac:dyDescent="0.2">
      <c r="A115" s="49">
        <v>105</v>
      </c>
      <c r="B115" s="48" t="s">
        <v>187</v>
      </c>
      <c r="C115" s="47" t="s">
        <v>186</v>
      </c>
      <c r="D115" s="112"/>
      <c r="E115" s="107"/>
      <c r="F115" s="111">
        <f t="shared" si="15"/>
        <v>0</v>
      </c>
      <c r="G115" s="110"/>
      <c r="H115" s="107"/>
      <c r="I115" s="109">
        <f t="shared" si="16"/>
        <v>0</v>
      </c>
      <c r="J115" s="108"/>
      <c r="K115" s="107"/>
      <c r="L115" s="106">
        <f t="shared" si="17"/>
        <v>0</v>
      </c>
    </row>
    <row r="116" spans="1:12" x14ac:dyDescent="0.2">
      <c r="A116" s="49">
        <v>106</v>
      </c>
      <c r="B116" s="48" t="s">
        <v>185</v>
      </c>
      <c r="C116" s="47" t="s">
        <v>184</v>
      </c>
      <c r="D116" s="112"/>
      <c r="E116" s="107"/>
      <c r="F116" s="111">
        <f t="shared" si="15"/>
        <v>0</v>
      </c>
      <c r="G116" s="110"/>
      <c r="H116" s="107"/>
      <c r="I116" s="109">
        <f t="shared" si="16"/>
        <v>0</v>
      </c>
      <c r="J116" s="108"/>
      <c r="K116" s="107"/>
      <c r="L116" s="106">
        <f t="shared" si="17"/>
        <v>0</v>
      </c>
    </row>
    <row r="117" spans="1:12" x14ac:dyDescent="0.2">
      <c r="A117" s="49">
        <v>107</v>
      </c>
      <c r="B117" s="48" t="s">
        <v>183</v>
      </c>
      <c r="C117" s="47" t="s">
        <v>182</v>
      </c>
      <c r="D117" s="112"/>
      <c r="E117" s="107"/>
      <c r="F117" s="111">
        <f t="shared" si="15"/>
        <v>0</v>
      </c>
      <c r="G117" s="110"/>
      <c r="H117" s="107"/>
      <c r="I117" s="109">
        <f t="shared" si="16"/>
        <v>0</v>
      </c>
      <c r="J117" s="108"/>
      <c r="K117" s="107"/>
      <c r="L117" s="106">
        <f t="shared" si="17"/>
        <v>0</v>
      </c>
    </row>
    <row r="118" spans="1:12" ht="15" customHeight="1" x14ac:dyDescent="0.2">
      <c r="A118" s="49">
        <v>108</v>
      </c>
      <c r="B118" s="48" t="s">
        <v>181</v>
      </c>
      <c r="C118" s="47" t="s">
        <v>169</v>
      </c>
      <c r="D118" s="112"/>
      <c r="E118" s="107"/>
      <c r="F118" s="111">
        <f t="shared" si="15"/>
        <v>0</v>
      </c>
      <c r="G118" s="110"/>
      <c r="H118" s="107"/>
      <c r="I118" s="109">
        <f t="shared" si="16"/>
        <v>0</v>
      </c>
      <c r="J118" s="108"/>
      <c r="K118" s="107"/>
      <c r="L118" s="106">
        <f t="shared" si="17"/>
        <v>0</v>
      </c>
    </row>
    <row r="119" spans="1:12" ht="18" customHeight="1" x14ac:dyDescent="0.2">
      <c r="A119" s="53"/>
      <c r="B119" s="52">
        <v>200</v>
      </c>
      <c r="C119" s="51" t="s">
        <v>6</v>
      </c>
      <c r="D119" s="117">
        <f t="shared" ref="D119:L119" si="18">SUM(D120:D131)</f>
        <v>0</v>
      </c>
      <c r="E119" s="117">
        <f t="shared" si="18"/>
        <v>20000</v>
      </c>
      <c r="F119" s="121">
        <f t="shared" si="18"/>
        <v>20000</v>
      </c>
      <c r="G119" s="120">
        <f t="shared" si="18"/>
        <v>0</v>
      </c>
      <c r="H119" s="117">
        <f t="shared" si="18"/>
        <v>30000</v>
      </c>
      <c r="I119" s="119">
        <f t="shared" si="18"/>
        <v>30000</v>
      </c>
      <c r="J119" s="118">
        <f t="shared" si="18"/>
        <v>0</v>
      </c>
      <c r="K119" s="117">
        <f t="shared" si="18"/>
        <v>30000</v>
      </c>
      <c r="L119" s="116">
        <f t="shared" si="18"/>
        <v>30000</v>
      </c>
    </row>
    <row r="120" spans="1:12" x14ac:dyDescent="0.2">
      <c r="A120" s="49">
        <v>109</v>
      </c>
      <c r="B120" s="48" t="s">
        <v>180</v>
      </c>
      <c r="C120" s="47" t="s">
        <v>179</v>
      </c>
      <c r="D120" s="112"/>
      <c r="E120" s="107">
        <v>20000</v>
      </c>
      <c r="F120" s="111">
        <f t="shared" ref="F120:F131" si="19">D120+E120</f>
        <v>20000</v>
      </c>
      <c r="G120" s="110"/>
      <c r="H120" s="107">
        <v>30000</v>
      </c>
      <c r="I120" s="109">
        <f t="shared" ref="I120:I131" si="20">G120+H120</f>
        <v>30000</v>
      </c>
      <c r="J120" s="108"/>
      <c r="K120" s="107">
        <v>30000</v>
      </c>
      <c r="L120" s="106">
        <f t="shared" ref="L120:L131" si="21">J120+K120</f>
        <v>30000</v>
      </c>
    </row>
    <row r="121" spans="1:12" x14ac:dyDescent="0.2">
      <c r="A121" s="49">
        <v>110</v>
      </c>
      <c r="B121" s="48" t="s">
        <v>178</v>
      </c>
      <c r="C121" s="47" t="s">
        <v>177</v>
      </c>
      <c r="D121" s="112"/>
      <c r="E121" s="107"/>
      <c r="F121" s="111">
        <f t="shared" si="19"/>
        <v>0</v>
      </c>
      <c r="G121" s="110"/>
      <c r="H121" s="107"/>
      <c r="I121" s="109">
        <f t="shared" si="20"/>
        <v>0</v>
      </c>
      <c r="J121" s="108"/>
      <c r="K121" s="107"/>
      <c r="L121" s="106">
        <f t="shared" si="21"/>
        <v>0</v>
      </c>
    </row>
    <row r="122" spans="1:12" x14ac:dyDescent="0.2">
      <c r="A122" s="49">
        <v>111</v>
      </c>
      <c r="B122" s="48" t="s">
        <v>176</v>
      </c>
      <c r="C122" s="47" t="s">
        <v>175</v>
      </c>
      <c r="D122" s="112"/>
      <c r="E122" s="107"/>
      <c r="F122" s="111">
        <f t="shared" si="19"/>
        <v>0</v>
      </c>
      <c r="G122" s="110"/>
      <c r="H122" s="107"/>
      <c r="I122" s="109">
        <f t="shared" si="20"/>
        <v>0</v>
      </c>
      <c r="J122" s="108"/>
      <c r="K122" s="107"/>
      <c r="L122" s="106">
        <f t="shared" si="21"/>
        <v>0</v>
      </c>
    </row>
    <row r="123" spans="1:12" x14ac:dyDescent="0.2">
      <c r="A123" s="49">
        <v>112</v>
      </c>
      <c r="B123" s="48" t="s">
        <v>174</v>
      </c>
      <c r="C123" s="50" t="s">
        <v>173</v>
      </c>
      <c r="D123" s="112"/>
      <c r="E123" s="107"/>
      <c r="F123" s="111">
        <f t="shared" si="19"/>
        <v>0</v>
      </c>
      <c r="G123" s="110"/>
      <c r="H123" s="107"/>
      <c r="I123" s="109">
        <f t="shared" si="20"/>
        <v>0</v>
      </c>
      <c r="J123" s="108"/>
      <c r="K123" s="107"/>
      <c r="L123" s="106">
        <f t="shared" si="21"/>
        <v>0</v>
      </c>
    </row>
    <row r="124" spans="1:12" x14ac:dyDescent="0.2">
      <c r="A124" s="49">
        <v>113</v>
      </c>
      <c r="B124" s="48" t="s">
        <v>172</v>
      </c>
      <c r="C124" s="47" t="s">
        <v>171</v>
      </c>
      <c r="D124" s="112"/>
      <c r="E124" s="107"/>
      <c r="F124" s="111">
        <f t="shared" si="19"/>
        <v>0</v>
      </c>
      <c r="G124" s="110"/>
      <c r="H124" s="107"/>
      <c r="I124" s="109">
        <f t="shared" si="20"/>
        <v>0</v>
      </c>
      <c r="J124" s="108"/>
      <c r="K124" s="107"/>
      <c r="L124" s="106">
        <f t="shared" si="21"/>
        <v>0</v>
      </c>
    </row>
    <row r="125" spans="1:12" x14ac:dyDescent="0.2">
      <c r="A125" s="49">
        <v>114</v>
      </c>
      <c r="B125" s="48" t="s">
        <v>170</v>
      </c>
      <c r="C125" s="47" t="s">
        <v>169</v>
      </c>
      <c r="D125" s="112"/>
      <c r="E125" s="107"/>
      <c r="F125" s="111">
        <f t="shared" si="19"/>
        <v>0</v>
      </c>
      <c r="G125" s="110"/>
      <c r="H125" s="107"/>
      <c r="I125" s="109">
        <f t="shared" si="20"/>
        <v>0</v>
      </c>
      <c r="J125" s="108"/>
      <c r="K125" s="107"/>
      <c r="L125" s="106">
        <f t="shared" si="21"/>
        <v>0</v>
      </c>
    </row>
    <row r="126" spans="1:12" x14ac:dyDescent="0.2">
      <c r="A126" s="49">
        <v>115</v>
      </c>
      <c r="B126" s="48" t="s">
        <v>168</v>
      </c>
      <c r="C126" s="47" t="s">
        <v>167</v>
      </c>
      <c r="D126" s="112"/>
      <c r="E126" s="107"/>
      <c r="F126" s="111">
        <f t="shared" si="19"/>
        <v>0</v>
      </c>
      <c r="G126" s="110"/>
      <c r="H126" s="107"/>
      <c r="I126" s="109">
        <f t="shared" si="20"/>
        <v>0</v>
      </c>
      <c r="J126" s="108"/>
      <c r="K126" s="107"/>
      <c r="L126" s="106">
        <f t="shared" si="21"/>
        <v>0</v>
      </c>
    </row>
    <row r="127" spans="1:12" x14ac:dyDescent="0.2">
      <c r="A127" s="49">
        <v>116</v>
      </c>
      <c r="B127" s="48" t="s">
        <v>166</v>
      </c>
      <c r="C127" s="47" t="s">
        <v>165</v>
      </c>
      <c r="D127" s="112"/>
      <c r="E127" s="107"/>
      <c r="F127" s="111">
        <f t="shared" si="19"/>
        <v>0</v>
      </c>
      <c r="G127" s="110"/>
      <c r="H127" s="107"/>
      <c r="I127" s="109">
        <f t="shared" si="20"/>
        <v>0</v>
      </c>
      <c r="J127" s="108"/>
      <c r="K127" s="107"/>
      <c r="L127" s="106">
        <f t="shared" si="21"/>
        <v>0</v>
      </c>
    </row>
    <row r="128" spans="1:12" x14ac:dyDescent="0.2">
      <c r="A128" s="49">
        <v>117</v>
      </c>
      <c r="B128" s="48" t="s">
        <v>164</v>
      </c>
      <c r="C128" s="47" t="s">
        <v>163</v>
      </c>
      <c r="D128" s="112"/>
      <c r="E128" s="107"/>
      <c r="F128" s="111">
        <f t="shared" si="19"/>
        <v>0</v>
      </c>
      <c r="G128" s="110"/>
      <c r="H128" s="107"/>
      <c r="I128" s="109">
        <f t="shared" si="20"/>
        <v>0</v>
      </c>
      <c r="J128" s="108"/>
      <c r="K128" s="107"/>
      <c r="L128" s="106">
        <f t="shared" si="21"/>
        <v>0</v>
      </c>
    </row>
    <row r="129" spans="1:12" x14ac:dyDescent="0.2">
      <c r="A129" s="49">
        <v>118</v>
      </c>
      <c r="B129" s="48" t="s">
        <v>162</v>
      </c>
      <c r="C129" s="47" t="s">
        <v>161</v>
      </c>
      <c r="D129" s="112"/>
      <c r="E129" s="107"/>
      <c r="F129" s="111">
        <f t="shared" si="19"/>
        <v>0</v>
      </c>
      <c r="G129" s="110"/>
      <c r="H129" s="107"/>
      <c r="I129" s="109">
        <f t="shared" si="20"/>
        <v>0</v>
      </c>
      <c r="J129" s="108"/>
      <c r="K129" s="107"/>
      <c r="L129" s="106">
        <f t="shared" si="21"/>
        <v>0</v>
      </c>
    </row>
    <row r="130" spans="1:12" x14ac:dyDescent="0.2">
      <c r="A130" s="49">
        <v>119</v>
      </c>
      <c r="B130" s="48" t="s">
        <v>160</v>
      </c>
      <c r="C130" s="47" t="s">
        <v>159</v>
      </c>
      <c r="D130" s="112"/>
      <c r="E130" s="107"/>
      <c r="F130" s="111">
        <f t="shared" si="19"/>
        <v>0</v>
      </c>
      <c r="G130" s="110"/>
      <c r="H130" s="107"/>
      <c r="I130" s="109">
        <f t="shared" si="20"/>
        <v>0</v>
      </c>
      <c r="J130" s="108"/>
      <c r="K130" s="107"/>
      <c r="L130" s="106">
        <f t="shared" si="21"/>
        <v>0</v>
      </c>
    </row>
    <row r="131" spans="1:12" ht="15" customHeight="1" x14ac:dyDescent="0.2">
      <c r="A131" s="49">
        <v>120</v>
      </c>
      <c r="B131" s="48" t="s">
        <v>158</v>
      </c>
      <c r="C131" s="47" t="s">
        <v>157</v>
      </c>
      <c r="D131" s="112"/>
      <c r="E131" s="107"/>
      <c r="F131" s="111">
        <f t="shared" si="19"/>
        <v>0</v>
      </c>
      <c r="G131" s="110"/>
      <c r="H131" s="107"/>
      <c r="I131" s="109">
        <f t="shared" si="20"/>
        <v>0</v>
      </c>
      <c r="J131" s="108"/>
      <c r="K131" s="107"/>
      <c r="L131" s="106">
        <f t="shared" si="21"/>
        <v>0</v>
      </c>
    </row>
    <row r="132" spans="1:12" ht="18" customHeight="1" x14ac:dyDescent="0.2">
      <c r="A132" s="53"/>
      <c r="B132" s="52">
        <v>300</v>
      </c>
      <c r="C132" s="51" t="s">
        <v>156</v>
      </c>
      <c r="D132" s="117">
        <f t="shared" ref="D132:L132" si="22">SUM(D133:D176)</f>
        <v>45000</v>
      </c>
      <c r="E132" s="117">
        <f t="shared" si="22"/>
        <v>0</v>
      </c>
      <c r="F132" s="121">
        <f t="shared" si="22"/>
        <v>45000</v>
      </c>
      <c r="G132" s="120">
        <f t="shared" si="22"/>
        <v>0</v>
      </c>
      <c r="H132" s="117">
        <f t="shared" si="22"/>
        <v>0</v>
      </c>
      <c r="I132" s="119">
        <f t="shared" si="22"/>
        <v>0</v>
      </c>
      <c r="J132" s="118">
        <f t="shared" si="22"/>
        <v>0</v>
      </c>
      <c r="K132" s="117">
        <f t="shared" si="22"/>
        <v>0</v>
      </c>
      <c r="L132" s="116">
        <f t="shared" si="22"/>
        <v>0</v>
      </c>
    </row>
    <row r="133" spans="1:12" x14ac:dyDescent="0.2">
      <c r="A133" s="49">
        <v>121</v>
      </c>
      <c r="B133" s="48" t="s">
        <v>155</v>
      </c>
      <c r="C133" s="47" t="s">
        <v>154</v>
      </c>
      <c r="D133" s="112"/>
      <c r="E133" s="107"/>
      <c r="F133" s="111">
        <f t="shared" ref="F133:F176" si="23">D133+E133</f>
        <v>0</v>
      </c>
      <c r="G133" s="110"/>
      <c r="H133" s="107"/>
      <c r="I133" s="109">
        <f t="shared" ref="I133:I176" si="24">G133+H133</f>
        <v>0</v>
      </c>
      <c r="J133" s="108"/>
      <c r="K133" s="107"/>
      <c r="L133" s="106">
        <f t="shared" ref="L133:L176" si="25">J133+K133</f>
        <v>0</v>
      </c>
    </row>
    <row r="134" spans="1:12" x14ac:dyDescent="0.2">
      <c r="A134" s="49">
        <v>122</v>
      </c>
      <c r="B134" s="48" t="s">
        <v>153</v>
      </c>
      <c r="C134" s="47" t="s">
        <v>152</v>
      </c>
      <c r="D134" s="112"/>
      <c r="E134" s="107"/>
      <c r="F134" s="111">
        <f t="shared" si="23"/>
        <v>0</v>
      </c>
      <c r="G134" s="110"/>
      <c r="H134" s="107"/>
      <c r="I134" s="109">
        <f t="shared" si="24"/>
        <v>0</v>
      </c>
      <c r="J134" s="108"/>
      <c r="K134" s="107"/>
      <c r="L134" s="106">
        <f t="shared" si="25"/>
        <v>0</v>
      </c>
    </row>
    <row r="135" spans="1:12" x14ac:dyDescent="0.2">
      <c r="A135" s="49">
        <v>123</v>
      </c>
      <c r="B135" s="48" t="s">
        <v>151</v>
      </c>
      <c r="C135" s="47" t="s">
        <v>150</v>
      </c>
      <c r="D135" s="112"/>
      <c r="E135" s="107"/>
      <c r="F135" s="111">
        <f t="shared" si="23"/>
        <v>0</v>
      </c>
      <c r="G135" s="110"/>
      <c r="H135" s="107"/>
      <c r="I135" s="109">
        <f t="shared" si="24"/>
        <v>0</v>
      </c>
      <c r="J135" s="108"/>
      <c r="K135" s="107"/>
      <c r="L135" s="106">
        <f t="shared" si="25"/>
        <v>0</v>
      </c>
    </row>
    <row r="136" spans="1:12" x14ac:dyDescent="0.2">
      <c r="A136" s="49">
        <v>124</v>
      </c>
      <c r="B136" s="48" t="s">
        <v>149</v>
      </c>
      <c r="C136" s="47" t="s">
        <v>148</v>
      </c>
      <c r="D136" s="112"/>
      <c r="E136" s="107"/>
      <c r="F136" s="111">
        <f t="shared" si="23"/>
        <v>0</v>
      </c>
      <c r="G136" s="110"/>
      <c r="H136" s="107"/>
      <c r="I136" s="109">
        <f t="shared" si="24"/>
        <v>0</v>
      </c>
      <c r="J136" s="108"/>
      <c r="K136" s="107"/>
      <c r="L136" s="106">
        <f t="shared" si="25"/>
        <v>0</v>
      </c>
    </row>
    <row r="137" spans="1:12" x14ac:dyDescent="0.2">
      <c r="A137" s="49">
        <v>125</v>
      </c>
      <c r="B137" s="48" t="s">
        <v>147</v>
      </c>
      <c r="C137" s="47" t="s">
        <v>146</v>
      </c>
      <c r="D137" s="112"/>
      <c r="E137" s="107"/>
      <c r="F137" s="111">
        <f t="shared" si="23"/>
        <v>0</v>
      </c>
      <c r="G137" s="110"/>
      <c r="H137" s="107"/>
      <c r="I137" s="109">
        <f t="shared" si="24"/>
        <v>0</v>
      </c>
      <c r="J137" s="108"/>
      <c r="K137" s="107"/>
      <c r="L137" s="106">
        <f t="shared" si="25"/>
        <v>0</v>
      </c>
    </row>
    <row r="138" spans="1:12" x14ac:dyDescent="0.2">
      <c r="A138" s="49">
        <v>126</v>
      </c>
      <c r="B138" s="48" t="s">
        <v>145</v>
      </c>
      <c r="C138" s="47" t="s">
        <v>144</v>
      </c>
      <c r="D138" s="112"/>
      <c r="E138" s="107"/>
      <c r="F138" s="111">
        <f t="shared" si="23"/>
        <v>0</v>
      </c>
      <c r="G138" s="110"/>
      <c r="H138" s="107"/>
      <c r="I138" s="109">
        <f t="shared" si="24"/>
        <v>0</v>
      </c>
      <c r="J138" s="108"/>
      <c r="K138" s="107"/>
      <c r="L138" s="106">
        <f t="shared" si="25"/>
        <v>0</v>
      </c>
    </row>
    <row r="139" spans="1:12" x14ac:dyDescent="0.2">
      <c r="A139" s="49">
        <v>127</v>
      </c>
      <c r="B139" s="48" t="s">
        <v>143</v>
      </c>
      <c r="C139" s="47" t="s">
        <v>142</v>
      </c>
      <c r="D139" s="112"/>
      <c r="E139" s="107"/>
      <c r="F139" s="111">
        <f t="shared" si="23"/>
        <v>0</v>
      </c>
      <c r="G139" s="110"/>
      <c r="H139" s="107"/>
      <c r="I139" s="109">
        <f t="shared" si="24"/>
        <v>0</v>
      </c>
      <c r="J139" s="108"/>
      <c r="K139" s="107"/>
      <c r="L139" s="106">
        <f t="shared" si="25"/>
        <v>0</v>
      </c>
    </row>
    <row r="140" spans="1:12" x14ac:dyDescent="0.2">
      <c r="A140" s="49">
        <v>128</v>
      </c>
      <c r="B140" s="48" t="s">
        <v>141</v>
      </c>
      <c r="C140" s="50" t="s">
        <v>140</v>
      </c>
      <c r="D140" s="112"/>
      <c r="E140" s="107"/>
      <c r="F140" s="111">
        <f t="shared" si="23"/>
        <v>0</v>
      </c>
      <c r="G140" s="110"/>
      <c r="H140" s="107"/>
      <c r="I140" s="109">
        <f t="shared" si="24"/>
        <v>0</v>
      </c>
      <c r="J140" s="108"/>
      <c r="K140" s="107"/>
      <c r="L140" s="106">
        <f t="shared" si="25"/>
        <v>0</v>
      </c>
    </row>
    <row r="141" spans="1:12" x14ac:dyDescent="0.2">
      <c r="A141" s="49">
        <v>129</v>
      </c>
      <c r="B141" s="48" t="s">
        <v>139</v>
      </c>
      <c r="C141" s="47" t="s">
        <v>138</v>
      </c>
      <c r="D141" s="112"/>
      <c r="E141" s="107"/>
      <c r="F141" s="111">
        <f t="shared" si="23"/>
        <v>0</v>
      </c>
      <c r="G141" s="110"/>
      <c r="H141" s="107"/>
      <c r="I141" s="109">
        <f t="shared" si="24"/>
        <v>0</v>
      </c>
      <c r="J141" s="108"/>
      <c r="K141" s="107"/>
      <c r="L141" s="106">
        <f t="shared" si="25"/>
        <v>0</v>
      </c>
    </row>
    <row r="142" spans="1:12" x14ac:dyDescent="0.2">
      <c r="A142" s="49">
        <v>130</v>
      </c>
      <c r="B142" s="48" t="s">
        <v>137</v>
      </c>
      <c r="C142" s="47" t="s">
        <v>136</v>
      </c>
      <c r="D142" s="112"/>
      <c r="E142" s="107"/>
      <c r="F142" s="111">
        <f t="shared" si="23"/>
        <v>0</v>
      </c>
      <c r="G142" s="110"/>
      <c r="H142" s="107"/>
      <c r="I142" s="109">
        <f t="shared" si="24"/>
        <v>0</v>
      </c>
      <c r="J142" s="108"/>
      <c r="K142" s="107"/>
      <c r="L142" s="106">
        <f t="shared" si="25"/>
        <v>0</v>
      </c>
    </row>
    <row r="143" spans="1:12" x14ac:dyDescent="0.2">
      <c r="A143" s="49">
        <v>131</v>
      </c>
      <c r="B143" s="48" t="s">
        <v>135</v>
      </c>
      <c r="C143" s="47" t="s">
        <v>134</v>
      </c>
      <c r="D143" s="112"/>
      <c r="E143" s="107"/>
      <c r="F143" s="111">
        <f t="shared" si="23"/>
        <v>0</v>
      </c>
      <c r="G143" s="110"/>
      <c r="H143" s="107"/>
      <c r="I143" s="109">
        <f t="shared" si="24"/>
        <v>0</v>
      </c>
      <c r="J143" s="108"/>
      <c r="K143" s="107"/>
      <c r="L143" s="106">
        <f t="shared" si="25"/>
        <v>0</v>
      </c>
    </row>
    <row r="144" spans="1:12" x14ac:dyDescent="0.2">
      <c r="A144" s="49">
        <v>132</v>
      </c>
      <c r="B144" s="48" t="s">
        <v>133</v>
      </c>
      <c r="C144" s="47" t="s">
        <v>132</v>
      </c>
      <c r="D144" s="112"/>
      <c r="E144" s="107"/>
      <c r="F144" s="111">
        <f t="shared" si="23"/>
        <v>0</v>
      </c>
      <c r="G144" s="110"/>
      <c r="H144" s="107"/>
      <c r="I144" s="109">
        <f t="shared" si="24"/>
        <v>0</v>
      </c>
      <c r="J144" s="108"/>
      <c r="K144" s="107"/>
      <c r="L144" s="106">
        <f t="shared" si="25"/>
        <v>0</v>
      </c>
    </row>
    <row r="145" spans="1:12" x14ac:dyDescent="0.2">
      <c r="A145" s="49">
        <v>133</v>
      </c>
      <c r="B145" s="48" t="s">
        <v>131</v>
      </c>
      <c r="C145" s="47" t="s">
        <v>130</v>
      </c>
      <c r="D145" s="112"/>
      <c r="E145" s="107"/>
      <c r="F145" s="111">
        <f t="shared" si="23"/>
        <v>0</v>
      </c>
      <c r="G145" s="110"/>
      <c r="H145" s="107"/>
      <c r="I145" s="109">
        <f t="shared" si="24"/>
        <v>0</v>
      </c>
      <c r="J145" s="108"/>
      <c r="K145" s="107"/>
      <c r="L145" s="106">
        <f t="shared" si="25"/>
        <v>0</v>
      </c>
    </row>
    <row r="146" spans="1:12" x14ac:dyDescent="0.2">
      <c r="A146" s="49">
        <v>134</v>
      </c>
      <c r="B146" s="48" t="s">
        <v>129</v>
      </c>
      <c r="C146" s="47" t="s">
        <v>128</v>
      </c>
      <c r="D146" s="112"/>
      <c r="E146" s="107"/>
      <c r="F146" s="111">
        <f t="shared" si="23"/>
        <v>0</v>
      </c>
      <c r="G146" s="110"/>
      <c r="H146" s="107"/>
      <c r="I146" s="109">
        <f t="shared" si="24"/>
        <v>0</v>
      </c>
      <c r="J146" s="108"/>
      <c r="K146" s="107"/>
      <c r="L146" s="106">
        <f t="shared" si="25"/>
        <v>0</v>
      </c>
    </row>
    <row r="147" spans="1:12" x14ac:dyDescent="0.2">
      <c r="A147" s="49">
        <v>135</v>
      </c>
      <c r="B147" s="48" t="s">
        <v>127</v>
      </c>
      <c r="C147" s="47" t="s">
        <v>126</v>
      </c>
      <c r="D147" s="112"/>
      <c r="E147" s="107"/>
      <c r="F147" s="111">
        <f t="shared" si="23"/>
        <v>0</v>
      </c>
      <c r="G147" s="110"/>
      <c r="H147" s="107"/>
      <c r="I147" s="109">
        <f t="shared" si="24"/>
        <v>0</v>
      </c>
      <c r="J147" s="108"/>
      <c r="K147" s="107"/>
      <c r="L147" s="106">
        <f t="shared" si="25"/>
        <v>0</v>
      </c>
    </row>
    <row r="148" spans="1:12" x14ac:dyDescent="0.2">
      <c r="A148" s="49">
        <v>136</v>
      </c>
      <c r="B148" s="48" t="s">
        <v>125</v>
      </c>
      <c r="C148" s="47" t="s">
        <v>124</v>
      </c>
      <c r="D148" s="112"/>
      <c r="E148" s="107"/>
      <c r="F148" s="111">
        <f t="shared" si="23"/>
        <v>0</v>
      </c>
      <c r="G148" s="110"/>
      <c r="H148" s="107"/>
      <c r="I148" s="109">
        <f t="shared" si="24"/>
        <v>0</v>
      </c>
      <c r="J148" s="108"/>
      <c r="K148" s="107"/>
      <c r="L148" s="106">
        <f t="shared" si="25"/>
        <v>0</v>
      </c>
    </row>
    <row r="149" spans="1:12" x14ac:dyDescent="0.2">
      <c r="A149" s="49">
        <v>137</v>
      </c>
      <c r="B149" s="48" t="s">
        <v>123</v>
      </c>
      <c r="C149" s="47" t="s">
        <v>122</v>
      </c>
      <c r="D149" s="112"/>
      <c r="E149" s="107"/>
      <c r="F149" s="111">
        <f t="shared" si="23"/>
        <v>0</v>
      </c>
      <c r="G149" s="110"/>
      <c r="H149" s="107"/>
      <c r="I149" s="109">
        <f t="shared" si="24"/>
        <v>0</v>
      </c>
      <c r="J149" s="108"/>
      <c r="K149" s="107"/>
      <c r="L149" s="106">
        <f t="shared" si="25"/>
        <v>0</v>
      </c>
    </row>
    <row r="150" spans="1:12" x14ac:dyDescent="0.2">
      <c r="A150" s="49">
        <v>138</v>
      </c>
      <c r="B150" s="48" t="s">
        <v>121</v>
      </c>
      <c r="C150" s="47" t="s">
        <v>120</v>
      </c>
      <c r="D150" s="112"/>
      <c r="E150" s="107"/>
      <c r="F150" s="111">
        <f t="shared" si="23"/>
        <v>0</v>
      </c>
      <c r="G150" s="110"/>
      <c r="H150" s="107"/>
      <c r="I150" s="109">
        <f t="shared" si="24"/>
        <v>0</v>
      </c>
      <c r="J150" s="108"/>
      <c r="K150" s="107"/>
      <c r="L150" s="106">
        <f t="shared" si="25"/>
        <v>0</v>
      </c>
    </row>
    <row r="151" spans="1:12" x14ac:dyDescent="0.2">
      <c r="A151" s="49">
        <v>139</v>
      </c>
      <c r="B151" s="48" t="s">
        <v>119</v>
      </c>
      <c r="C151" s="47" t="s">
        <v>118</v>
      </c>
      <c r="D151" s="112"/>
      <c r="E151" s="107"/>
      <c r="F151" s="111">
        <f t="shared" si="23"/>
        <v>0</v>
      </c>
      <c r="G151" s="110"/>
      <c r="H151" s="107"/>
      <c r="I151" s="109">
        <f t="shared" si="24"/>
        <v>0</v>
      </c>
      <c r="J151" s="108"/>
      <c r="K151" s="107"/>
      <c r="L151" s="106">
        <f t="shared" si="25"/>
        <v>0</v>
      </c>
    </row>
    <row r="152" spans="1:12" x14ac:dyDescent="0.2">
      <c r="A152" s="49">
        <v>140</v>
      </c>
      <c r="B152" s="48" t="s">
        <v>117</v>
      </c>
      <c r="C152" s="47" t="s">
        <v>116</v>
      </c>
      <c r="D152" s="115">
        <v>25000</v>
      </c>
      <c r="E152" s="107"/>
      <c r="F152" s="111">
        <f t="shared" si="23"/>
        <v>25000</v>
      </c>
      <c r="G152" s="114"/>
      <c r="H152" s="107"/>
      <c r="I152" s="109">
        <f t="shared" si="24"/>
        <v>0</v>
      </c>
      <c r="J152" s="113"/>
      <c r="K152" s="107"/>
      <c r="L152" s="106">
        <f t="shared" si="25"/>
        <v>0</v>
      </c>
    </row>
    <row r="153" spans="1:12" x14ac:dyDescent="0.2">
      <c r="A153" s="49">
        <v>141</v>
      </c>
      <c r="B153" s="48" t="s">
        <v>115</v>
      </c>
      <c r="C153" s="47" t="s">
        <v>114</v>
      </c>
      <c r="D153" s="112"/>
      <c r="E153" s="107"/>
      <c r="F153" s="111">
        <f t="shared" si="23"/>
        <v>0</v>
      </c>
      <c r="G153" s="110"/>
      <c r="H153" s="107"/>
      <c r="I153" s="109">
        <f t="shared" si="24"/>
        <v>0</v>
      </c>
      <c r="J153" s="108"/>
      <c r="K153" s="107"/>
      <c r="L153" s="106">
        <f t="shared" si="25"/>
        <v>0</v>
      </c>
    </row>
    <row r="154" spans="1:12" x14ac:dyDescent="0.2">
      <c r="A154" s="49">
        <v>142</v>
      </c>
      <c r="B154" s="48" t="s">
        <v>113</v>
      </c>
      <c r="C154" s="47" t="s">
        <v>112</v>
      </c>
      <c r="D154" s="112"/>
      <c r="E154" s="107"/>
      <c r="F154" s="111">
        <f t="shared" si="23"/>
        <v>0</v>
      </c>
      <c r="G154" s="110"/>
      <c r="H154" s="107"/>
      <c r="I154" s="109">
        <f t="shared" si="24"/>
        <v>0</v>
      </c>
      <c r="J154" s="108"/>
      <c r="K154" s="107"/>
      <c r="L154" s="106">
        <f t="shared" si="25"/>
        <v>0</v>
      </c>
    </row>
    <row r="155" spans="1:12" x14ac:dyDescent="0.2">
      <c r="A155" s="49">
        <v>143</v>
      </c>
      <c r="B155" s="48" t="s">
        <v>111</v>
      </c>
      <c r="C155" s="47" t="s">
        <v>110</v>
      </c>
      <c r="D155" s="112"/>
      <c r="E155" s="107"/>
      <c r="F155" s="111">
        <f t="shared" si="23"/>
        <v>0</v>
      </c>
      <c r="G155" s="110"/>
      <c r="H155" s="107"/>
      <c r="I155" s="109">
        <f t="shared" si="24"/>
        <v>0</v>
      </c>
      <c r="J155" s="108"/>
      <c r="K155" s="107"/>
      <c r="L155" s="106">
        <f t="shared" si="25"/>
        <v>0</v>
      </c>
    </row>
    <row r="156" spans="1:12" x14ac:dyDescent="0.2">
      <c r="A156" s="49">
        <v>144</v>
      </c>
      <c r="B156" s="48" t="s">
        <v>109</v>
      </c>
      <c r="C156" s="47" t="s">
        <v>108</v>
      </c>
      <c r="D156" s="112"/>
      <c r="E156" s="107"/>
      <c r="F156" s="111">
        <f t="shared" si="23"/>
        <v>0</v>
      </c>
      <c r="G156" s="110"/>
      <c r="H156" s="107"/>
      <c r="I156" s="109">
        <f t="shared" si="24"/>
        <v>0</v>
      </c>
      <c r="J156" s="108"/>
      <c r="K156" s="107"/>
      <c r="L156" s="106">
        <f t="shared" si="25"/>
        <v>0</v>
      </c>
    </row>
    <row r="157" spans="1:12" x14ac:dyDescent="0.2">
      <c r="A157" s="49">
        <v>145</v>
      </c>
      <c r="B157" s="48" t="s">
        <v>107</v>
      </c>
      <c r="C157" s="47" t="s">
        <v>106</v>
      </c>
      <c r="D157" s="112"/>
      <c r="E157" s="107"/>
      <c r="F157" s="111">
        <f t="shared" si="23"/>
        <v>0</v>
      </c>
      <c r="G157" s="110"/>
      <c r="H157" s="107"/>
      <c r="I157" s="109">
        <f t="shared" si="24"/>
        <v>0</v>
      </c>
      <c r="J157" s="108"/>
      <c r="K157" s="107"/>
      <c r="L157" s="106">
        <f t="shared" si="25"/>
        <v>0</v>
      </c>
    </row>
    <row r="158" spans="1:12" x14ac:dyDescent="0.2">
      <c r="A158" s="49">
        <v>146</v>
      </c>
      <c r="B158" s="48" t="s">
        <v>105</v>
      </c>
      <c r="C158" s="47" t="s">
        <v>104</v>
      </c>
      <c r="D158" s="112"/>
      <c r="E158" s="107"/>
      <c r="F158" s="111">
        <f t="shared" si="23"/>
        <v>0</v>
      </c>
      <c r="G158" s="110"/>
      <c r="H158" s="107"/>
      <c r="I158" s="109">
        <f t="shared" si="24"/>
        <v>0</v>
      </c>
      <c r="J158" s="108"/>
      <c r="K158" s="107"/>
      <c r="L158" s="106">
        <f t="shared" si="25"/>
        <v>0</v>
      </c>
    </row>
    <row r="159" spans="1:12" x14ac:dyDescent="0.2">
      <c r="A159" s="49">
        <v>147</v>
      </c>
      <c r="B159" s="48" t="s">
        <v>103</v>
      </c>
      <c r="C159" s="47" t="s">
        <v>102</v>
      </c>
      <c r="D159" s="112"/>
      <c r="E159" s="107"/>
      <c r="F159" s="111">
        <f t="shared" si="23"/>
        <v>0</v>
      </c>
      <c r="G159" s="110"/>
      <c r="H159" s="107"/>
      <c r="I159" s="109">
        <f t="shared" si="24"/>
        <v>0</v>
      </c>
      <c r="J159" s="108"/>
      <c r="K159" s="107"/>
      <c r="L159" s="106">
        <f t="shared" si="25"/>
        <v>0</v>
      </c>
    </row>
    <row r="160" spans="1:12" x14ac:dyDescent="0.2">
      <c r="A160" s="49">
        <v>148</v>
      </c>
      <c r="B160" s="48" t="s">
        <v>101</v>
      </c>
      <c r="C160" s="47" t="s">
        <v>100</v>
      </c>
      <c r="D160" s="112"/>
      <c r="E160" s="107"/>
      <c r="F160" s="111">
        <f t="shared" si="23"/>
        <v>0</v>
      </c>
      <c r="G160" s="110"/>
      <c r="H160" s="107"/>
      <c r="I160" s="109">
        <f t="shared" si="24"/>
        <v>0</v>
      </c>
      <c r="J160" s="108"/>
      <c r="K160" s="107"/>
      <c r="L160" s="106">
        <f t="shared" si="25"/>
        <v>0</v>
      </c>
    </row>
    <row r="161" spans="1:12" x14ac:dyDescent="0.2">
      <c r="A161" s="49">
        <v>149</v>
      </c>
      <c r="B161" s="48" t="s">
        <v>99</v>
      </c>
      <c r="C161" s="47" t="s">
        <v>98</v>
      </c>
      <c r="D161" s="112"/>
      <c r="E161" s="107"/>
      <c r="F161" s="111">
        <f t="shared" si="23"/>
        <v>0</v>
      </c>
      <c r="G161" s="110"/>
      <c r="H161" s="107"/>
      <c r="I161" s="109">
        <f t="shared" si="24"/>
        <v>0</v>
      </c>
      <c r="J161" s="108"/>
      <c r="K161" s="107"/>
      <c r="L161" s="106">
        <f t="shared" si="25"/>
        <v>0</v>
      </c>
    </row>
    <row r="162" spans="1:12" x14ac:dyDescent="0.2">
      <c r="A162" s="49">
        <v>150</v>
      </c>
      <c r="B162" s="48" t="s">
        <v>97</v>
      </c>
      <c r="C162" s="47" t="s">
        <v>96</v>
      </c>
      <c r="D162" s="112"/>
      <c r="E162" s="107"/>
      <c r="F162" s="111">
        <f t="shared" si="23"/>
        <v>0</v>
      </c>
      <c r="G162" s="110"/>
      <c r="H162" s="107"/>
      <c r="I162" s="109">
        <f t="shared" si="24"/>
        <v>0</v>
      </c>
      <c r="J162" s="108"/>
      <c r="K162" s="107"/>
      <c r="L162" s="106">
        <f t="shared" si="25"/>
        <v>0</v>
      </c>
    </row>
    <row r="163" spans="1:12" x14ac:dyDescent="0.2">
      <c r="A163" s="49">
        <v>151</v>
      </c>
      <c r="B163" s="48" t="s">
        <v>95</v>
      </c>
      <c r="C163" s="47" t="s">
        <v>94</v>
      </c>
      <c r="D163" s="112"/>
      <c r="E163" s="107"/>
      <c r="F163" s="111">
        <f t="shared" si="23"/>
        <v>0</v>
      </c>
      <c r="G163" s="110"/>
      <c r="H163" s="107"/>
      <c r="I163" s="109">
        <f t="shared" si="24"/>
        <v>0</v>
      </c>
      <c r="J163" s="108"/>
      <c r="K163" s="107"/>
      <c r="L163" s="106">
        <f t="shared" si="25"/>
        <v>0</v>
      </c>
    </row>
    <row r="164" spans="1:12" x14ac:dyDescent="0.2">
      <c r="A164" s="49">
        <v>152</v>
      </c>
      <c r="B164" s="48" t="s">
        <v>93</v>
      </c>
      <c r="C164" s="47" t="s">
        <v>92</v>
      </c>
      <c r="D164" s="112"/>
      <c r="E164" s="107"/>
      <c r="F164" s="111">
        <f t="shared" si="23"/>
        <v>0</v>
      </c>
      <c r="G164" s="110"/>
      <c r="H164" s="107"/>
      <c r="I164" s="109">
        <f t="shared" si="24"/>
        <v>0</v>
      </c>
      <c r="J164" s="108"/>
      <c r="K164" s="107"/>
      <c r="L164" s="106">
        <f t="shared" si="25"/>
        <v>0</v>
      </c>
    </row>
    <row r="165" spans="1:12" x14ac:dyDescent="0.2">
      <c r="A165" s="49">
        <v>153</v>
      </c>
      <c r="B165" s="48" t="s">
        <v>91</v>
      </c>
      <c r="C165" s="47" t="s">
        <v>90</v>
      </c>
      <c r="D165" s="112">
        <v>20000</v>
      </c>
      <c r="E165" s="107"/>
      <c r="F165" s="111">
        <f t="shared" si="23"/>
        <v>20000</v>
      </c>
      <c r="G165" s="110"/>
      <c r="H165" s="107"/>
      <c r="I165" s="109">
        <f t="shared" si="24"/>
        <v>0</v>
      </c>
      <c r="J165" s="108"/>
      <c r="K165" s="107"/>
      <c r="L165" s="106">
        <f t="shared" si="25"/>
        <v>0</v>
      </c>
    </row>
    <row r="166" spans="1:12" x14ac:dyDescent="0.2">
      <c r="A166" s="49">
        <v>154</v>
      </c>
      <c r="B166" s="48" t="s">
        <v>89</v>
      </c>
      <c r="C166" s="47" t="s">
        <v>88</v>
      </c>
      <c r="D166" s="112"/>
      <c r="E166" s="107"/>
      <c r="F166" s="111">
        <f t="shared" si="23"/>
        <v>0</v>
      </c>
      <c r="G166" s="110"/>
      <c r="H166" s="107"/>
      <c r="I166" s="109">
        <f t="shared" si="24"/>
        <v>0</v>
      </c>
      <c r="J166" s="108"/>
      <c r="K166" s="107"/>
      <c r="L166" s="106">
        <f t="shared" si="25"/>
        <v>0</v>
      </c>
    </row>
    <row r="167" spans="1:12" x14ac:dyDescent="0.2">
      <c r="A167" s="49">
        <v>155</v>
      </c>
      <c r="B167" s="48" t="s">
        <v>87</v>
      </c>
      <c r="C167" s="47" t="s">
        <v>86</v>
      </c>
      <c r="D167" s="112"/>
      <c r="E167" s="107"/>
      <c r="F167" s="111">
        <f t="shared" si="23"/>
        <v>0</v>
      </c>
      <c r="G167" s="110"/>
      <c r="H167" s="107"/>
      <c r="I167" s="109">
        <f t="shared" si="24"/>
        <v>0</v>
      </c>
      <c r="J167" s="108"/>
      <c r="K167" s="107"/>
      <c r="L167" s="106">
        <f t="shared" si="25"/>
        <v>0</v>
      </c>
    </row>
    <row r="168" spans="1:12" x14ac:dyDescent="0.2">
      <c r="A168" s="49">
        <v>156</v>
      </c>
      <c r="B168" s="48" t="s">
        <v>85</v>
      </c>
      <c r="C168" s="47" t="s">
        <v>84</v>
      </c>
      <c r="D168" s="112"/>
      <c r="E168" s="107"/>
      <c r="F168" s="111">
        <f t="shared" si="23"/>
        <v>0</v>
      </c>
      <c r="G168" s="110"/>
      <c r="H168" s="107"/>
      <c r="I168" s="109">
        <f t="shared" si="24"/>
        <v>0</v>
      </c>
      <c r="J168" s="108"/>
      <c r="K168" s="107"/>
      <c r="L168" s="106">
        <f t="shared" si="25"/>
        <v>0</v>
      </c>
    </row>
    <row r="169" spans="1:12" x14ac:dyDescent="0.2">
      <c r="A169" s="49">
        <v>157</v>
      </c>
      <c r="B169" s="48" t="s">
        <v>83</v>
      </c>
      <c r="C169" s="47" t="s">
        <v>82</v>
      </c>
      <c r="D169" s="112"/>
      <c r="E169" s="107"/>
      <c r="F169" s="111">
        <f t="shared" si="23"/>
        <v>0</v>
      </c>
      <c r="G169" s="110"/>
      <c r="H169" s="107"/>
      <c r="I169" s="109">
        <f t="shared" si="24"/>
        <v>0</v>
      </c>
      <c r="J169" s="108"/>
      <c r="K169" s="107"/>
      <c r="L169" s="106">
        <f t="shared" si="25"/>
        <v>0</v>
      </c>
    </row>
    <row r="170" spans="1:12" x14ac:dyDescent="0.2">
      <c r="A170" s="49">
        <v>158</v>
      </c>
      <c r="B170" s="48" t="s">
        <v>81</v>
      </c>
      <c r="C170" s="47" t="s">
        <v>80</v>
      </c>
      <c r="D170" s="112"/>
      <c r="E170" s="107"/>
      <c r="F170" s="111">
        <f t="shared" si="23"/>
        <v>0</v>
      </c>
      <c r="G170" s="110"/>
      <c r="H170" s="107"/>
      <c r="I170" s="109">
        <f t="shared" si="24"/>
        <v>0</v>
      </c>
      <c r="J170" s="108"/>
      <c r="K170" s="107"/>
      <c r="L170" s="106">
        <f t="shared" si="25"/>
        <v>0</v>
      </c>
    </row>
    <row r="171" spans="1:12" x14ac:dyDescent="0.2">
      <c r="A171" s="49">
        <v>159</v>
      </c>
      <c r="B171" s="48" t="s">
        <v>79</v>
      </c>
      <c r="C171" s="47" t="s">
        <v>78</v>
      </c>
      <c r="D171" s="112"/>
      <c r="E171" s="107"/>
      <c r="F171" s="111">
        <f t="shared" si="23"/>
        <v>0</v>
      </c>
      <c r="G171" s="110"/>
      <c r="H171" s="107"/>
      <c r="I171" s="109">
        <f t="shared" si="24"/>
        <v>0</v>
      </c>
      <c r="J171" s="108"/>
      <c r="K171" s="107"/>
      <c r="L171" s="106">
        <f t="shared" si="25"/>
        <v>0</v>
      </c>
    </row>
    <row r="172" spans="1:12" x14ac:dyDescent="0.2">
      <c r="A172" s="49">
        <v>160</v>
      </c>
      <c r="B172" s="48" t="s">
        <v>77</v>
      </c>
      <c r="C172" s="47" t="s">
        <v>76</v>
      </c>
      <c r="D172" s="112"/>
      <c r="E172" s="107"/>
      <c r="F172" s="111">
        <f t="shared" si="23"/>
        <v>0</v>
      </c>
      <c r="G172" s="110"/>
      <c r="H172" s="107"/>
      <c r="I172" s="109">
        <f t="shared" si="24"/>
        <v>0</v>
      </c>
      <c r="J172" s="108"/>
      <c r="K172" s="107"/>
      <c r="L172" s="106">
        <f t="shared" si="25"/>
        <v>0</v>
      </c>
    </row>
    <row r="173" spans="1:12" x14ac:dyDescent="0.2">
      <c r="A173" s="49">
        <v>161</v>
      </c>
      <c r="B173" s="48" t="s">
        <v>75</v>
      </c>
      <c r="C173" s="47" t="s">
        <v>74</v>
      </c>
      <c r="D173" s="112"/>
      <c r="E173" s="107"/>
      <c r="F173" s="111">
        <f t="shared" si="23"/>
        <v>0</v>
      </c>
      <c r="G173" s="110"/>
      <c r="H173" s="107"/>
      <c r="I173" s="109">
        <f t="shared" si="24"/>
        <v>0</v>
      </c>
      <c r="J173" s="108"/>
      <c r="K173" s="107"/>
      <c r="L173" s="106">
        <f t="shared" si="25"/>
        <v>0</v>
      </c>
    </row>
    <row r="174" spans="1:12" x14ac:dyDescent="0.2">
      <c r="A174" s="49">
        <v>162</v>
      </c>
      <c r="B174" s="48" t="s">
        <v>73</v>
      </c>
      <c r="C174" s="47" t="s">
        <v>72</v>
      </c>
      <c r="D174" s="112"/>
      <c r="E174" s="107"/>
      <c r="F174" s="111">
        <f t="shared" si="23"/>
        <v>0</v>
      </c>
      <c r="G174" s="110"/>
      <c r="H174" s="107"/>
      <c r="I174" s="109">
        <f t="shared" si="24"/>
        <v>0</v>
      </c>
      <c r="J174" s="108"/>
      <c r="K174" s="107"/>
      <c r="L174" s="106">
        <f t="shared" si="25"/>
        <v>0</v>
      </c>
    </row>
    <row r="175" spans="1:12" x14ac:dyDescent="0.2">
      <c r="A175" s="49">
        <v>163</v>
      </c>
      <c r="B175" s="48" t="s">
        <v>71</v>
      </c>
      <c r="C175" s="47" t="s">
        <v>70</v>
      </c>
      <c r="D175" s="112"/>
      <c r="E175" s="107"/>
      <c r="F175" s="111">
        <f t="shared" si="23"/>
        <v>0</v>
      </c>
      <c r="G175" s="110"/>
      <c r="H175" s="107"/>
      <c r="I175" s="109">
        <f t="shared" si="24"/>
        <v>0</v>
      </c>
      <c r="J175" s="108"/>
      <c r="K175" s="107"/>
      <c r="L175" s="106">
        <f t="shared" si="25"/>
        <v>0</v>
      </c>
    </row>
    <row r="176" spans="1:12" x14ac:dyDescent="0.2">
      <c r="A176" s="49">
        <v>164</v>
      </c>
      <c r="B176" s="48" t="s">
        <v>69</v>
      </c>
      <c r="C176" s="47" t="s">
        <v>68</v>
      </c>
      <c r="D176" s="112"/>
      <c r="E176" s="107"/>
      <c r="F176" s="111">
        <f t="shared" si="23"/>
        <v>0</v>
      </c>
      <c r="G176" s="110"/>
      <c r="H176" s="107"/>
      <c r="I176" s="109">
        <f t="shared" si="24"/>
        <v>0</v>
      </c>
      <c r="J176" s="108"/>
      <c r="K176" s="107"/>
      <c r="L176" s="106">
        <f t="shared" si="25"/>
        <v>0</v>
      </c>
    </row>
    <row r="177" spans="1:12" ht="22.5" customHeight="1" thickBot="1" x14ac:dyDescent="0.25">
      <c r="A177" s="608" t="s">
        <v>8</v>
      </c>
      <c r="B177" s="609"/>
      <c r="C177" s="609"/>
      <c r="D177" s="100">
        <f t="shared" ref="D177:L177" si="26">D9+D24+D112+D119+D132</f>
        <v>206800</v>
      </c>
      <c r="E177" s="100">
        <f t="shared" si="26"/>
        <v>20000</v>
      </c>
      <c r="F177" s="105">
        <f t="shared" si="26"/>
        <v>226800</v>
      </c>
      <c r="G177" s="104">
        <f t="shared" si="26"/>
        <v>161800</v>
      </c>
      <c r="H177" s="103">
        <f t="shared" si="26"/>
        <v>30000</v>
      </c>
      <c r="I177" s="102">
        <f t="shared" si="26"/>
        <v>191800</v>
      </c>
      <c r="J177" s="101">
        <f t="shared" si="26"/>
        <v>161800</v>
      </c>
      <c r="K177" s="100">
        <f t="shared" si="26"/>
        <v>30000</v>
      </c>
      <c r="L177" s="99">
        <f t="shared" si="26"/>
        <v>191800</v>
      </c>
    </row>
    <row r="182" spans="1:12" ht="15" x14ac:dyDescent="0.2">
      <c r="G182" s="45"/>
      <c r="H182" s="45"/>
      <c r="I182" s="45"/>
      <c r="J182" s="588" t="s">
        <v>407</v>
      </c>
      <c r="K182" s="588"/>
      <c r="L182" s="588"/>
    </row>
    <row r="183" spans="1:12" ht="15" x14ac:dyDescent="0.2">
      <c r="G183" s="46"/>
      <c r="H183" s="46"/>
      <c r="I183" s="46"/>
      <c r="J183" s="46"/>
      <c r="K183" s="46"/>
      <c r="L183" s="46"/>
    </row>
    <row r="184" spans="1:12" ht="27" customHeight="1" x14ac:dyDescent="0.25">
      <c r="G184" s="45"/>
      <c r="H184" s="45"/>
      <c r="I184" s="45"/>
      <c r="J184" s="610" t="s">
        <v>67</v>
      </c>
      <c r="K184" s="610"/>
      <c r="L184" s="610"/>
    </row>
    <row r="185" spans="1:12" ht="15" x14ac:dyDescent="0.2">
      <c r="G185" s="45"/>
      <c r="H185" s="45"/>
      <c r="I185" s="45"/>
      <c r="J185" s="45"/>
      <c r="K185" s="45"/>
      <c r="L185" s="45"/>
    </row>
    <row r="186" spans="1:12" ht="15" x14ac:dyDescent="0.2">
      <c r="G186" s="45"/>
      <c r="H186" s="45"/>
      <c r="I186" s="45"/>
      <c r="J186" s="588" t="s">
        <v>406</v>
      </c>
      <c r="K186" s="588"/>
      <c r="L186" s="588"/>
    </row>
  </sheetData>
  <mergeCells count="11">
    <mergeCell ref="J186:L186"/>
    <mergeCell ref="A1:L4"/>
    <mergeCell ref="A5:L5"/>
    <mergeCell ref="A6:L6"/>
    <mergeCell ref="D7:F7"/>
    <mergeCell ref="G7:I7"/>
    <mergeCell ref="J7:L7"/>
    <mergeCell ref="A8:C8"/>
    <mergeCell ref="A177:C177"/>
    <mergeCell ref="J182:L182"/>
    <mergeCell ref="J184:L184"/>
  </mergeCells>
  <conditionalFormatting sqref="B9">
    <cfRule type="duplicateValues" dxfId="11" priority="1" stopIfTrue="1"/>
  </conditionalFormatting>
  <pageMargins left="0.7" right="0.7" top="0.75" bottom="0.75" header="0.3" footer="0.3"/>
  <pageSetup paperSize="9" scale="5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P186"/>
  <sheetViews>
    <sheetView view="pageBreakPreview" topLeftCell="A142" zoomScale="80" zoomScaleNormal="80" zoomScaleSheetLayoutView="80" workbookViewId="0">
      <selection activeCell="I195" sqref="I195"/>
    </sheetView>
  </sheetViews>
  <sheetFormatPr defaultRowHeight="12.75" x14ac:dyDescent="0.2"/>
  <cols>
    <col min="1" max="1" width="5.85546875" style="44" customWidth="1"/>
    <col min="2" max="2" width="15.5703125" style="44" customWidth="1"/>
    <col min="3" max="3" width="44.85546875" style="43" customWidth="1"/>
    <col min="4" max="12" width="19.140625" style="42" customWidth="1"/>
    <col min="13" max="13" width="9.140625" style="41"/>
    <col min="14" max="16" width="16.85546875" style="41" bestFit="1" customWidth="1"/>
    <col min="17" max="16384" width="9.140625" style="41"/>
  </cols>
  <sheetData>
    <row r="1" spans="1:16" ht="30" customHeight="1" x14ac:dyDescent="0.2">
      <c r="A1" s="589" t="s">
        <v>402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1"/>
    </row>
    <row r="2" spans="1:16" ht="30" customHeight="1" x14ac:dyDescent="0.2">
      <c r="A2" s="592"/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4"/>
    </row>
    <row r="3" spans="1:16" ht="30" customHeight="1" x14ac:dyDescent="0.2">
      <c r="A3" s="592"/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4"/>
    </row>
    <row r="4" spans="1:16" ht="30" customHeight="1" x14ac:dyDescent="0.2">
      <c r="A4" s="595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7"/>
    </row>
    <row r="5" spans="1:16" ht="23.25" customHeight="1" x14ac:dyDescent="0.2">
      <c r="A5" s="598" t="s">
        <v>401</v>
      </c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</row>
    <row r="6" spans="1:16" ht="23.25" customHeight="1" thickBot="1" x14ac:dyDescent="0.25">
      <c r="A6" s="598" t="s">
        <v>411</v>
      </c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</row>
    <row r="7" spans="1:16" ht="18.75" customHeight="1" x14ac:dyDescent="0.2">
      <c r="A7" s="66" t="s">
        <v>400</v>
      </c>
      <c r="B7" s="65" t="s">
        <v>399</v>
      </c>
      <c r="C7" s="65" t="s">
        <v>398</v>
      </c>
      <c r="D7" s="599" t="s">
        <v>397</v>
      </c>
      <c r="E7" s="599"/>
      <c r="F7" s="600"/>
      <c r="G7" s="601" t="s">
        <v>396</v>
      </c>
      <c r="H7" s="602"/>
      <c r="I7" s="603"/>
      <c r="J7" s="604" t="s">
        <v>395</v>
      </c>
      <c r="K7" s="599"/>
      <c r="L7" s="605"/>
      <c r="N7" s="64">
        <v>2021</v>
      </c>
      <c r="O7" s="64">
        <v>2022</v>
      </c>
      <c r="P7" s="64">
        <v>2023</v>
      </c>
    </row>
    <row r="8" spans="1:16" ht="18.75" customHeight="1" x14ac:dyDescent="0.2">
      <c r="A8" s="606"/>
      <c r="B8" s="607"/>
      <c r="C8" s="607"/>
      <c r="D8" s="59" t="s">
        <v>394</v>
      </c>
      <c r="E8" s="59" t="s">
        <v>46</v>
      </c>
      <c r="F8" s="63" t="s">
        <v>8</v>
      </c>
      <c r="G8" s="62" t="s">
        <v>394</v>
      </c>
      <c r="H8" s="59" t="s">
        <v>46</v>
      </c>
      <c r="I8" s="61" t="s">
        <v>8</v>
      </c>
      <c r="J8" s="60" t="s">
        <v>394</v>
      </c>
      <c r="K8" s="59" t="s">
        <v>46</v>
      </c>
      <c r="L8" s="58" t="s">
        <v>8</v>
      </c>
      <c r="N8" s="42"/>
      <c r="O8" s="42"/>
      <c r="P8" s="42"/>
    </row>
    <row r="9" spans="1:16" ht="18" customHeight="1" x14ac:dyDescent="0.2">
      <c r="A9" s="53"/>
      <c r="B9" s="51">
        <v>111</v>
      </c>
      <c r="C9" s="51" t="s">
        <v>393</v>
      </c>
      <c r="D9" s="148">
        <f t="shared" ref="D9:L9" si="0">SUM(D10:D23)</f>
        <v>327900</v>
      </c>
      <c r="E9" s="148">
        <f t="shared" si="0"/>
        <v>0</v>
      </c>
      <c r="F9" s="152">
        <f t="shared" si="0"/>
        <v>327900</v>
      </c>
      <c r="G9" s="151">
        <f t="shared" si="0"/>
        <v>328000</v>
      </c>
      <c r="H9" s="148">
        <f t="shared" si="0"/>
        <v>0</v>
      </c>
      <c r="I9" s="150">
        <f t="shared" si="0"/>
        <v>328000</v>
      </c>
      <c r="J9" s="149">
        <f t="shared" si="0"/>
        <v>328000</v>
      </c>
      <c r="K9" s="148">
        <f t="shared" si="0"/>
        <v>0</v>
      </c>
      <c r="L9" s="147">
        <f t="shared" si="0"/>
        <v>328000</v>
      </c>
      <c r="N9" s="165">
        <v>330800</v>
      </c>
      <c r="O9" s="165">
        <v>330800</v>
      </c>
      <c r="P9" s="165">
        <v>330800</v>
      </c>
    </row>
    <row r="10" spans="1:16" x14ac:dyDescent="0.2">
      <c r="A10" s="49">
        <v>1</v>
      </c>
      <c r="B10" s="48" t="s">
        <v>392</v>
      </c>
      <c r="C10" s="47" t="s">
        <v>391</v>
      </c>
      <c r="D10" s="146">
        <v>295110</v>
      </c>
      <c r="E10" s="141"/>
      <c r="F10" s="145">
        <f t="shared" ref="F10:F23" si="1">D10+E10</f>
        <v>295110</v>
      </c>
      <c r="G10" s="144">
        <v>295200</v>
      </c>
      <c r="H10" s="141"/>
      <c r="I10" s="143">
        <f t="shared" ref="I10:I23" si="2">G10+H10</f>
        <v>295200</v>
      </c>
      <c r="J10" s="142">
        <v>295200</v>
      </c>
      <c r="K10" s="141"/>
      <c r="L10" s="140">
        <f t="shared" ref="L10:L23" si="3">J10+K10</f>
        <v>295200</v>
      </c>
      <c r="N10" s="163">
        <f>N9-N20-N21</f>
        <v>297720</v>
      </c>
      <c r="O10" s="163">
        <f>O9-O20-O21</f>
        <v>297720</v>
      </c>
      <c r="P10" s="163">
        <f>P9-P20-P21</f>
        <v>297720</v>
      </c>
    </row>
    <row r="11" spans="1:16" x14ac:dyDescent="0.2">
      <c r="A11" s="49">
        <v>2</v>
      </c>
      <c r="B11" s="48" t="s">
        <v>390</v>
      </c>
      <c r="C11" s="47" t="s">
        <v>389</v>
      </c>
      <c r="D11" s="146"/>
      <c r="E11" s="141"/>
      <c r="F11" s="145">
        <f t="shared" si="1"/>
        <v>0</v>
      </c>
      <c r="G11" s="144"/>
      <c r="H11" s="141"/>
      <c r="I11" s="143">
        <f t="shared" si="2"/>
        <v>0</v>
      </c>
      <c r="J11" s="142"/>
      <c r="K11" s="141"/>
      <c r="L11" s="140">
        <f t="shared" si="3"/>
        <v>0</v>
      </c>
      <c r="N11" s="42"/>
      <c r="O11" s="42"/>
      <c r="P11" s="42"/>
    </row>
    <row r="12" spans="1:16" ht="15" x14ac:dyDescent="0.2">
      <c r="A12" s="49">
        <v>3</v>
      </c>
      <c r="B12" s="48" t="s">
        <v>388</v>
      </c>
      <c r="C12" s="47" t="s">
        <v>387</v>
      </c>
      <c r="D12" s="146"/>
      <c r="E12" s="141"/>
      <c r="F12" s="145">
        <f t="shared" si="1"/>
        <v>0</v>
      </c>
      <c r="G12" s="144"/>
      <c r="H12" s="141"/>
      <c r="I12" s="143">
        <f t="shared" si="2"/>
        <v>0</v>
      </c>
      <c r="J12" s="142"/>
      <c r="K12" s="141"/>
      <c r="L12" s="140">
        <f t="shared" si="3"/>
        <v>0</v>
      </c>
      <c r="N12" s="164"/>
      <c r="O12" s="164"/>
      <c r="P12" s="164"/>
    </row>
    <row r="13" spans="1:16" ht="15" x14ac:dyDescent="0.2">
      <c r="A13" s="49">
        <v>4</v>
      </c>
      <c r="B13" s="48" t="s">
        <v>386</v>
      </c>
      <c r="C13" s="47" t="s">
        <v>385</v>
      </c>
      <c r="D13" s="146"/>
      <c r="E13" s="141"/>
      <c r="F13" s="145">
        <f t="shared" si="1"/>
        <v>0</v>
      </c>
      <c r="G13" s="144"/>
      <c r="H13" s="141"/>
      <c r="I13" s="143">
        <f t="shared" si="2"/>
        <v>0</v>
      </c>
      <c r="J13" s="142"/>
      <c r="K13" s="141"/>
      <c r="L13" s="140">
        <f t="shared" si="3"/>
        <v>0</v>
      </c>
      <c r="N13" s="164"/>
      <c r="O13" s="164"/>
      <c r="P13" s="164"/>
    </row>
    <row r="14" spans="1:16" ht="15" x14ac:dyDescent="0.2">
      <c r="A14" s="49">
        <v>5</v>
      </c>
      <c r="B14" s="48" t="s">
        <v>384</v>
      </c>
      <c r="C14" s="47" t="s">
        <v>383</v>
      </c>
      <c r="D14" s="146"/>
      <c r="E14" s="141"/>
      <c r="F14" s="145">
        <f t="shared" si="1"/>
        <v>0</v>
      </c>
      <c r="G14" s="144"/>
      <c r="H14" s="141"/>
      <c r="I14" s="143">
        <f t="shared" si="2"/>
        <v>0</v>
      </c>
      <c r="J14" s="142"/>
      <c r="K14" s="141"/>
      <c r="L14" s="140">
        <f t="shared" si="3"/>
        <v>0</v>
      </c>
      <c r="N14" s="164"/>
      <c r="O14" s="164"/>
      <c r="P14" s="164"/>
    </row>
    <row r="15" spans="1:16" ht="15" x14ac:dyDescent="0.2">
      <c r="A15" s="49">
        <v>6</v>
      </c>
      <c r="B15" s="48" t="s">
        <v>382</v>
      </c>
      <c r="C15" s="47" t="s">
        <v>381</v>
      </c>
      <c r="D15" s="146"/>
      <c r="E15" s="141"/>
      <c r="F15" s="145">
        <f t="shared" si="1"/>
        <v>0</v>
      </c>
      <c r="G15" s="144"/>
      <c r="H15" s="141"/>
      <c r="I15" s="143">
        <f t="shared" si="2"/>
        <v>0</v>
      </c>
      <c r="J15" s="142"/>
      <c r="K15" s="141"/>
      <c r="L15" s="140">
        <f t="shared" si="3"/>
        <v>0</v>
      </c>
      <c r="N15" s="164"/>
      <c r="O15" s="164"/>
      <c r="P15" s="164"/>
    </row>
    <row r="16" spans="1:16" ht="15" x14ac:dyDescent="0.2">
      <c r="A16" s="49">
        <v>7</v>
      </c>
      <c r="B16" s="48" t="s">
        <v>380</v>
      </c>
      <c r="C16" s="47" t="s">
        <v>379</v>
      </c>
      <c r="D16" s="146"/>
      <c r="E16" s="141"/>
      <c r="F16" s="145">
        <f t="shared" si="1"/>
        <v>0</v>
      </c>
      <c r="G16" s="144"/>
      <c r="H16" s="141"/>
      <c r="I16" s="143">
        <f t="shared" si="2"/>
        <v>0</v>
      </c>
      <c r="J16" s="142"/>
      <c r="K16" s="141"/>
      <c r="L16" s="140">
        <f t="shared" si="3"/>
        <v>0</v>
      </c>
      <c r="N16" s="164"/>
      <c r="O16" s="164"/>
      <c r="P16" s="164"/>
    </row>
    <row r="17" spans="1:16" ht="15" x14ac:dyDescent="0.2">
      <c r="A17" s="49">
        <v>8</v>
      </c>
      <c r="B17" s="48" t="s">
        <v>378</v>
      </c>
      <c r="C17" s="47" t="s">
        <v>377</v>
      </c>
      <c r="D17" s="146"/>
      <c r="E17" s="141"/>
      <c r="F17" s="145">
        <f t="shared" si="1"/>
        <v>0</v>
      </c>
      <c r="G17" s="144"/>
      <c r="H17" s="141"/>
      <c r="I17" s="143">
        <f t="shared" si="2"/>
        <v>0</v>
      </c>
      <c r="J17" s="142"/>
      <c r="K17" s="141"/>
      <c r="L17" s="140">
        <f t="shared" si="3"/>
        <v>0</v>
      </c>
      <c r="N17" s="164"/>
      <c r="O17" s="164"/>
      <c r="P17" s="164"/>
    </row>
    <row r="18" spans="1:16" ht="15" x14ac:dyDescent="0.2">
      <c r="A18" s="49">
        <v>9</v>
      </c>
      <c r="B18" s="48" t="s">
        <v>376</v>
      </c>
      <c r="C18" s="47" t="s">
        <v>375</v>
      </c>
      <c r="D18" s="146"/>
      <c r="E18" s="141"/>
      <c r="F18" s="145">
        <f t="shared" si="1"/>
        <v>0</v>
      </c>
      <c r="G18" s="144"/>
      <c r="H18" s="141"/>
      <c r="I18" s="143">
        <f t="shared" si="2"/>
        <v>0</v>
      </c>
      <c r="J18" s="142"/>
      <c r="K18" s="141"/>
      <c r="L18" s="140">
        <f t="shared" si="3"/>
        <v>0</v>
      </c>
      <c r="N18" s="164"/>
      <c r="O18" s="164"/>
      <c r="P18" s="164"/>
    </row>
    <row r="19" spans="1:16" x14ac:dyDescent="0.2">
      <c r="A19" s="49">
        <v>10</v>
      </c>
      <c r="B19" s="48" t="s">
        <v>374</v>
      </c>
      <c r="C19" s="47" t="s">
        <v>373</v>
      </c>
      <c r="D19" s="146"/>
      <c r="E19" s="141"/>
      <c r="F19" s="145">
        <f t="shared" si="1"/>
        <v>0</v>
      </c>
      <c r="G19" s="144"/>
      <c r="H19" s="141"/>
      <c r="I19" s="143">
        <f t="shared" si="2"/>
        <v>0</v>
      </c>
      <c r="J19" s="142"/>
      <c r="K19" s="141"/>
      <c r="L19" s="140">
        <f t="shared" si="3"/>
        <v>0</v>
      </c>
      <c r="N19" s="42"/>
      <c r="O19" s="42"/>
      <c r="P19" s="42"/>
    </row>
    <row r="20" spans="1:16" x14ac:dyDescent="0.2">
      <c r="A20" s="49">
        <v>11</v>
      </c>
      <c r="B20" s="48" t="s">
        <v>372</v>
      </c>
      <c r="C20" s="47" t="s">
        <v>371</v>
      </c>
      <c r="D20" s="146">
        <v>16395</v>
      </c>
      <c r="E20" s="141"/>
      <c r="F20" s="145">
        <f t="shared" si="1"/>
        <v>16395</v>
      </c>
      <c r="G20" s="144">
        <v>16400</v>
      </c>
      <c r="H20" s="141"/>
      <c r="I20" s="143">
        <f t="shared" si="2"/>
        <v>16400</v>
      </c>
      <c r="J20" s="142">
        <v>16400</v>
      </c>
      <c r="K20" s="141"/>
      <c r="L20" s="140">
        <f t="shared" si="3"/>
        <v>16400</v>
      </c>
      <c r="N20" s="163">
        <f>N9*5%</f>
        <v>16540</v>
      </c>
      <c r="O20" s="163">
        <f>O9*5%</f>
        <v>16540</v>
      </c>
      <c r="P20" s="163">
        <f>P9*5%</f>
        <v>16540</v>
      </c>
    </row>
    <row r="21" spans="1:16" x14ac:dyDescent="0.2">
      <c r="A21" s="49">
        <v>12</v>
      </c>
      <c r="B21" s="48" t="s">
        <v>370</v>
      </c>
      <c r="C21" s="47" t="s">
        <v>369</v>
      </c>
      <c r="D21" s="146">
        <f>D20</f>
        <v>16395</v>
      </c>
      <c r="E21" s="141"/>
      <c r="F21" s="145">
        <f t="shared" si="1"/>
        <v>16395</v>
      </c>
      <c r="G21" s="144">
        <f>G20</f>
        <v>16400</v>
      </c>
      <c r="H21" s="141"/>
      <c r="I21" s="143">
        <f t="shared" si="2"/>
        <v>16400</v>
      </c>
      <c r="J21" s="142">
        <f>J20</f>
        <v>16400</v>
      </c>
      <c r="K21" s="141"/>
      <c r="L21" s="140">
        <f t="shared" si="3"/>
        <v>16400</v>
      </c>
      <c r="N21" s="163">
        <f>N9*5%</f>
        <v>16540</v>
      </c>
      <c r="O21" s="163">
        <f>O9*5%</f>
        <v>16540</v>
      </c>
      <c r="P21" s="163">
        <f>P9*5%</f>
        <v>16540</v>
      </c>
    </row>
    <row r="22" spans="1:16" x14ac:dyDescent="0.2">
      <c r="A22" s="49">
        <v>13</v>
      </c>
      <c r="B22" s="48" t="s">
        <v>368</v>
      </c>
      <c r="C22" s="47" t="s">
        <v>367</v>
      </c>
      <c r="D22" s="146"/>
      <c r="E22" s="141"/>
      <c r="F22" s="145">
        <f t="shared" si="1"/>
        <v>0</v>
      </c>
      <c r="G22" s="144"/>
      <c r="H22" s="141"/>
      <c r="I22" s="143">
        <f t="shared" si="2"/>
        <v>0</v>
      </c>
      <c r="J22" s="142"/>
      <c r="K22" s="141"/>
      <c r="L22" s="140">
        <f t="shared" si="3"/>
        <v>0</v>
      </c>
    </row>
    <row r="23" spans="1:16" ht="12.75" customHeight="1" x14ac:dyDescent="0.2">
      <c r="A23" s="49">
        <v>14</v>
      </c>
      <c r="B23" s="48" t="s">
        <v>366</v>
      </c>
      <c r="C23" s="47" t="s">
        <v>365</v>
      </c>
      <c r="D23" s="146"/>
      <c r="E23" s="141"/>
      <c r="F23" s="145">
        <f t="shared" si="1"/>
        <v>0</v>
      </c>
      <c r="G23" s="144"/>
      <c r="H23" s="141"/>
      <c r="I23" s="143">
        <f t="shared" si="2"/>
        <v>0</v>
      </c>
      <c r="J23" s="142"/>
      <c r="K23" s="141"/>
      <c r="L23" s="140">
        <f t="shared" si="3"/>
        <v>0</v>
      </c>
    </row>
    <row r="24" spans="1:16" ht="18" customHeight="1" x14ac:dyDescent="0.2">
      <c r="A24" s="53"/>
      <c r="B24" s="52">
        <v>130</v>
      </c>
      <c r="C24" s="51" t="s">
        <v>4</v>
      </c>
      <c r="D24" s="148">
        <f t="shared" ref="D24:L24" si="4">SUM(D25:D111)</f>
        <v>241500</v>
      </c>
      <c r="E24" s="148">
        <f t="shared" si="4"/>
        <v>150000</v>
      </c>
      <c r="F24" s="152">
        <f t="shared" si="4"/>
        <v>391500</v>
      </c>
      <c r="G24" s="151">
        <f t="shared" si="4"/>
        <v>400000</v>
      </c>
      <c r="H24" s="148">
        <f t="shared" si="4"/>
        <v>0</v>
      </c>
      <c r="I24" s="150">
        <f t="shared" si="4"/>
        <v>400000</v>
      </c>
      <c r="J24" s="149">
        <f t="shared" si="4"/>
        <v>321308</v>
      </c>
      <c r="K24" s="148">
        <f t="shared" si="4"/>
        <v>0</v>
      </c>
      <c r="L24" s="147">
        <f t="shared" si="4"/>
        <v>321308</v>
      </c>
      <c r="N24" s="95"/>
      <c r="O24" s="95"/>
      <c r="P24" s="95"/>
    </row>
    <row r="25" spans="1:16" x14ac:dyDescent="0.2">
      <c r="A25" s="56">
        <v>15</v>
      </c>
      <c r="B25" s="55" t="s">
        <v>364</v>
      </c>
      <c r="C25" s="54" t="s">
        <v>363</v>
      </c>
      <c r="D25" s="154"/>
      <c r="E25" s="154"/>
      <c r="F25" s="156">
        <f t="shared" ref="F25:F56" si="5">D25+E25</f>
        <v>0</v>
      </c>
      <c r="G25" s="161"/>
      <c r="H25" s="154"/>
      <c r="I25" s="155">
        <f t="shared" ref="I25:I56" si="6">G25+H25</f>
        <v>0</v>
      </c>
      <c r="J25" s="160"/>
      <c r="K25" s="154"/>
      <c r="L25" s="153">
        <f t="shared" ref="L25:L56" si="7">J25+K25</f>
        <v>0</v>
      </c>
    </row>
    <row r="26" spans="1:16" x14ac:dyDescent="0.2">
      <c r="A26" s="49">
        <v>16</v>
      </c>
      <c r="B26" s="48" t="s">
        <v>362</v>
      </c>
      <c r="C26" s="47" t="s">
        <v>361</v>
      </c>
      <c r="D26" s="146"/>
      <c r="E26" s="141"/>
      <c r="F26" s="156">
        <f t="shared" si="5"/>
        <v>0</v>
      </c>
      <c r="G26" s="144"/>
      <c r="H26" s="158"/>
      <c r="I26" s="159">
        <f t="shared" si="6"/>
        <v>0</v>
      </c>
      <c r="J26" s="142"/>
      <c r="K26" s="158"/>
      <c r="L26" s="157">
        <f t="shared" si="7"/>
        <v>0</v>
      </c>
    </row>
    <row r="27" spans="1:16" x14ac:dyDescent="0.2">
      <c r="A27" s="49">
        <v>17</v>
      </c>
      <c r="B27" s="48" t="s">
        <v>360</v>
      </c>
      <c r="C27" s="47" t="s">
        <v>359</v>
      </c>
      <c r="D27" s="146"/>
      <c r="E27" s="141"/>
      <c r="F27" s="156">
        <f t="shared" si="5"/>
        <v>0</v>
      </c>
      <c r="G27" s="144"/>
      <c r="H27" s="158"/>
      <c r="I27" s="159">
        <f t="shared" si="6"/>
        <v>0</v>
      </c>
      <c r="J27" s="142"/>
      <c r="K27" s="158"/>
      <c r="L27" s="157">
        <f t="shared" si="7"/>
        <v>0</v>
      </c>
    </row>
    <row r="28" spans="1:16" x14ac:dyDescent="0.2">
      <c r="A28" s="49">
        <v>18</v>
      </c>
      <c r="B28" s="48" t="s">
        <v>358</v>
      </c>
      <c r="C28" s="47" t="s">
        <v>357</v>
      </c>
      <c r="D28" s="146"/>
      <c r="E28" s="141"/>
      <c r="F28" s="156">
        <f t="shared" si="5"/>
        <v>0</v>
      </c>
      <c r="G28" s="144"/>
      <c r="H28" s="158"/>
      <c r="I28" s="159">
        <f t="shared" si="6"/>
        <v>0</v>
      </c>
      <c r="J28" s="142"/>
      <c r="K28" s="158"/>
      <c r="L28" s="157">
        <f t="shared" si="7"/>
        <v>0</v>
      </c>
    </row>
    <row r="29" spans="1:16" x14ac:dyDescent="0.2">
      <c r="A29" s="49">
        <v>19</v>
      </c>
      <c r="B29" s="48" t="s">
        <v>356</v>
      </c>
      <c r="C29" s="47" t="s">
        <v>355</v>
      </c>
      <c r="D29" s="146">
        <v>1000</v>
      </c>
      <c r="E29" s="141"/>
      <c r="F29" s="156">
        <f t="shared" si="5"/>
        <v>1000</v>
      </c>
      <c r="G29" s="144">
        <v>1000</v>
      </c>
      <c r="H29" s="141"/>
      <c r="I29" s="159">
        <f t="shared" si="6"/>
        <v>1000</v>
      </c>
      <c r="J29" s="142">
        <v>1000</v>
      </c>
      <c r="K29" s="141"/>
      <c r="L29" s="157">
        <f t="shared" si="7"/>
        <v>1000</v>
      </c>
    </row>
    <row r="30" spans="1:16" x14ac:dyDescent="0.2">
      <c r="A30" s="49">
        <v>20</v>
      </c>
      <c r="B30" s="48" t="s">
        <v>354</v>
      </c>
      <c r="C30" s="47" t="s">
        <v>353</v>
      </c>
      <c r="D30" s="146">
        <v>1000</v>
      </c>
      <c r="E30" s="141"/>
      <c r="F30" s="156">
        <f t="shared" si="5"/>
        <v>1000</v>
      </c>
      <c r="G30" s="144">
        <v>1000</v>
      </c>
      <c r="H30" s="141"/>
      <c r="I30" s="159">
        <f t="shared" si="6"/>
        <v>1000</v>
      </c>
      <c r="J30" s="142">
        <v>1000</v>
      </c>
      <c r="K30" s="141"/>
      <c r="L30" s="157">
        <f t="shared" si="7"/>
        <v>1000</v>
      </c>
    </row>
    <row r="31" spans="1:16" x14ac:dyDescent="0.2">
      <c r="A31" s="49">
        <v>21</v>
      </c>
      <c r="B31" s="48" t="s">
        <v>352</v>
      </c>
      <c r="C31" s="47" t="s">
        <v>351</v>
      </c>
      <c r="D31" s="146"/>
      <c r="E31" s="141"/>
      <c r="F31" s="156">
        <f t="shared" si="5"/>
        <v>0</v>
      </c>
      <c r="G31" s="144"/>
      <c r="H31" s="141"/>
      <c r="I31" s="159">
        <f t="shared" si="6"/>
        <v>0</v>
      </c>
      <c r="J31" s="142"/>
      <c r="K31" s="141"/>
      <c r="L31" s="157">
        <f t="shared" si="7"/>
        <v>0</v>
      </c>
    </row>
    <row r="32" spans="1:16" x14ac:dyDescent="0.2">
      <c r="A32" s="49">
        <v>22</v>
      </c>
      <c r="B32" s="48" t="s">
        <v>350</v>
      </c>
      <c r="C32" s="47" t="s">
        <v>349</v>
      </c>
      <c r="D32" s="146"/>
      <c r="E32" s="141"/>
      <c r="F32" s="156">
        <f t="shared" si="5"/>
        <v>0</v>
      </c>
      <c r="G32" s="144"/>
      <c r="H32" s="141"/>
      <c r="I32" s="159">
        <f t="shared" si="6"/>
        <v>0</v>
      </c>
      <c r="J32" s="142"/>
      <c r="K32" s="141"/>
      <c r="L32" s="157">
        <f t="shared" si="7"/>
        <v>0</v>
      </c>
    </row>
    <row r="33" spans="1:12" x14ac:dyDescent="0.2">
      <c r="A33" s="49">
        <v>23</v>
      </c>
      <c r="B33" s="57" t="s">
        <v>348</v>
      </c>
      <c r="C33" s="50" t="s">
        <v>347</v>
      </c>
      <c r="D33" s="146"/>
      <c r="E33" s="141"/>
      <c r="F33" s="156">
        <f t="shared" si="5"/>
        <v>0</v>
      </c>
      <c r="G33" s="144"/>
      <c r="H33" s="141"/>
      <c r="I33" s="159">
        <f t="shared" si="6"/>
        <v>0</v>
      </c>
      <c r="J33" s="142"/>
      <c r="K33" s="141"/>
      <c r="L33" s="157">
        <f t="shared" si="7"/>
        <v>0</v>
      </c>
    </row>
    <row r="34" spans="1:12" x14ac:dyDescent="0.2">
      <c r="A34" s="56">
        <v>24</v>
      </c>
      <c r="B34" s="55" t="s">
        <v>346</v>
      </c>
      <c r="C34" s="54" t="s">
        <v>345</v>
      </c>
      <c r="D34" s="154">
        <v>1000</v>
      </c>
      <c r="E34" s="154"/>
      <c r="F34" s="156">
        <f t="shared" si="5"/>
        <v>1000</v>
      </c>
      <c r="G34" s="161">
        <v>1000</v>
      </c>
      <c r="H34" s="154"/>
      <c r="I34" s="155">
        <f t="shared" si="6"/>
        <v>1000</v>
      </c>
      <c r="J34" s="160">
        <v>1000</v>
      </c>
      <c r="K34" s="154"/>
      <c r="L34" s="153">
        <f t="shared" si="7"/>
        <v>1000</v>
      </c>
    </row>
    <row r="35" spans="1:12" x14ac:dyDescent="0.2">
      <c r="A35" s="49">
        <v>25</v>
      </c>
      <c r="B35" s="48" t="s">
        <v>344</v>
      </c>
      <c r="C35" s="47" t="s">
        <v>343</v>
      </c>
      <c r="D35" s="146">
        <v>35000</v>
      </c>
      <c r="E35" s="141"/>
      <c r="F35" s="156">
        <f t="shared" si="5"/>
        <v>35000</v>
      </c>
      <c r="G35" s="144">
        <v>43500</v>
      </c>
      <c r="H35" s="141"/>
      <c r="I35" s="159">
        <f t="shared" si="6"/>
        <v>43500</v>
      </c>
      <c r="J35" s="142">
        <v>33308</v>
      </c>
      <c r="K35" s="141"/>
      <c r="L35" s="157">
        <f t="shared" si="7"/>
        <v>33308</v>
      </c>
    </row>
    <row r="36" spans="1:12" x14ac:dyDescent="0.2">
      <c r="A36" s="49">
        <v>26</v>
      </c>
      <c r="B36" s="48" t="s">
        <v>342</v>
      </c>
      <c r="C36" s="47" t="s">
        <v>341</v>
      </c>
      <c r="D36" s="146">
        <v>800</v>
      </c>
      <c r="E36" s="141"/>
      <c r="F36" s="156">
        <f t="shared" si="5"/>
        <v>800</v>
      </c>
      <c r="G36" s="144">
        <v>800</v>
      </c>
      <c r="H36" s="141"/>
      <c r="I36" s="159">
        <f t="shared" si="6"/>
        <v>800</v>
      </c>
      <c r="J36" s="142">
        <v>800</v>
      </c>
      <c r="K36" s="141"/>
      <c r="L36" s="157">
        <f t="shared" si="7"/>
        <v>800</v>
      </c>
    </row>
    <row r="37" spans="1:12" x14ac:dyDescent="0.2">
      <c r="A37" s="49">
        <v>27</v>
      </c>
      <c r="B37" s="48" t="s">
        <v>340</v>
      </c>
      <c r="C37" s="47" t="s">
        <v>339</v>
      </c>
      <c r="D37" s="146"/>
      <c r="E37" s="141"/>
      <c r="F37" s="156">
        <f t="shared" si="5"/>
        <v>0</v>
      </c>
      <c r="G37" s="144"/>
      <c r="H37" s="141"/>
      <c r="I37" s="159">
        <f t="shared" si="6"/>
        <v>0</v>
      </c>
      <c r="J37" s="142"/>
      <c r="K37" s="141"/>
      <c r="L37" s="157">
        <f t="shared" si="7"/>
        <v>0</v>
      </c>
    </row>
    <row r="38" spans="1:12" x14ac:dyDescent="0.2">
      <c r="A38" s="56">
        <v>28</v>
      </c>
      <c r="B38" s="55" t="s">
        <v>338</v>
      </c>
      <c r="C38" s="54" t="s">
        <v>337</v>
      </c>
      <c r="D38" s="154"/>
      <c r="E38" s="154"/>
      <c r="F38" s="156">
        <f t="shared" si="5"/>
        <v>0</v>
      </c>
      <c r="G38" s="161"/>
      <c r="H38" s="154"/>
      <c r="I38" s="155">
        <f t="shared" si="6"/>
        <v>0</v>
      </c>
      <c r="J38" s="160"/>
      <c r="K38" s="154"/>
      <c r="L38" s="153">
        <f t="shared" si="7"/>
        <v>0</v>
      </c>
    </row>
    <row r="39" spans="1:12" x14ac:dyDescent="0.2">
      <c r="A39" s="49">
        <v>29</v>
      </c>
      <c r="B39" s="48" t="s">
        <v>336</v>
      </c>
      <c r="C39" s="47" t="s">
        <v>335</v>
      </c>
      <c r="D39" s="146"/>
      <c r="E39" s="141"/>
      <c r="F39" s="156">
        <f t="shared" si="5"/>
        <v>0</v>
      </c>
      <c r="G39" s="144"/>
      <c r="H39" s="141"/>
      <c r="I39" s="159">
        <f t="shared" si="6"/>
        <v>0</v>
      </c>
      <c r="J39" s="142"/>
      <c r="K39" s="141"/>
      <c r="L39" s="157">
        <f t="shared" si="7"/>
        <v>0</v>
      </c>
    </row>
    <row r="40" spans="1:12" x14ac:dyDescent="0.2">
      <c r="A40" s="49">
        <v>30</v>
      </c>
      <c r="B40" s="48" t="s">
        <v>334</v>
      </c>
      <c r="C40" s="47" t="s">
        <v>333</v>
      </c>
      <c r="D40" s="146"/>
      <c r="E40" s="141"/>
      <c r="F40" s="156">
        <f t="shared" si="5"/>
        <v>0</v>
      </c>
      <c r="G40" s="144"/>
      <c r="H40" s="141"/>
      <c r="I40" s="159">
        <f t="shared" si="6"/>
        <v>0</v>
      </c>
      <c r="J40" s="142"/>
      <c r="K40" s="141"/>
      <c r="L40" s="157">
        <f t="shared" si="7"/>
        <v>0</v>
      </c>
    </row>
    <row r="41" spans="1:12" x14ac:dyDescent="0.2">
      <c r="A41" s="49">
        <v>31</v>
      </c>
      <c r="B41" s="48" t="s">
        <v>332</v>
      </c>
      <c r="C41" s="47" t="s">
        <v>331</v>
      </c>
      <c r="D41" s="146"/>
      <c r="E41" s="141"/>
      <c r="F41" s="156">
        <f t="shared" si="5"/>
        <v>0</v>
      </c>
      <c r="G41" s="144"/>
      <c r="H41" s="141"/>
      <c r="I41" s="159">
        <f t="shared" si="6"/>
        <v>0</v>
      </c>
      <c r="J41" s="142"/>
      <c r="K41" s="141"/>
      <c r="L41" s="157">
        <f t="shared" si="7"/>
        <v>0</v>
      </c>
    </row>
    <row r="42" spans="1:12" x14ac:dyDescent="0.2">
      <c r="A42" s="49">
        <v>32</v>
      </c>
      <c r="B42" s="48" t="s">
        <v>330</v>
      </c>
      <c r="C42" s="47" t="s">
        <v>329</v>
      </c>
      <c r="D42" s="146">
        <v>35000</v>
      </c>
      <c r="E42" s="141"/>
      <c r="F42" s="156">
        <f t="shared" si="5"/>
        <v>35000</v>
      </c>
      <c r="G42" s="144">
        <v>35000</v>
      </c>
      <c r="H42" s="141"/>
      <c r="I42" s="159">
        <f t="shared" si="6"/>
        <v>35000</v>
      </c>
      <c r="J42" s="142">
        <v>35000</v>
      </c>
      <c r="K42" s="141"/>
      <c r="L42" s="157">
        <f t="shared" si="7"/>
        <v>35000</v>
      </c>
    </row>
    <row r="43" spans="1:12" x14ac:dyDescent="0.2">
      <c r="A43" s="49">
        <v>33</v>
      </c>
      <c r="B43" s="48" t="s">
        <v>328</v>
      </c>
      <c r="C43" s="47" t="s">
        <v>327</v>
      </c>
      <c r="D43" s="141">
        <v>20000</v>
      </c>
      <c r="E43" s="141">
        <v>150000</v>
      </c>
      <c r="F43" s="156">
        <f t="shared" si="5"/>
        <v>170000</v>
      </c>
      <c r="G43" s="162">
        <v>170000</v>
      </c>
      <c r="H43" s="141"/>
      <c r="I43" s="159">
        <f t="shared" si="6"/>
        <v>170000</v>
      </c>
      <c r="J43" s="142">
        <v>106000</v>
      </c>
      <c r="K43" s="141"/>
      <c r="L43" s="157">
        <f t="shared" si="7"/>
        <v>106000</v>
      </c>
    </row>
    <row r="44" spans="1:12" x14ac:dyDescent="0.2">
      <c r="A44" s="49">
        <v>34</v>
      </c>
      <c r="B44" s="48" t="s">
        <v>326</v>
      </c>
      <c r="C44" s="47" t="s">
        <v>325</v>
      </c>
      <c r="D44" s="146"/>
      <c r="E44" s="141"/>
      <c r="F44" s="156">
        <f t="shared" si="5"/>
        <v>0</v>
      </c>
      <c r="G44" s="144"/>
      <c r="H44" s="141"/>
      <c r="I44" s="159">
        <f t="shared" si="6"/>
        <v>0</v>
      </c>
      <c r="J44" s="142"/>
      <c r="K44" s="141"/>
      <c r="L44" s="157">
        <f t="shared" si="7"/>
        <v>0</v>
      </c>
    </row>
    <row r="45" spans="1:12" x14ac:dyDescent="0.2">
      <c r="A45" s="49">
        <v>35</v>
      </c>
      <c r="B45" s="48" t="s">
        <v>324</v>
      </c>
      <c r="C45" s="47" t="s">
        <v>323</v>
      </c>
      <c r="D45" s="146"/>
      <c r="E45" s="141"/>
      <c r="F45" s="156">
        <f t="shared" si="5"/>
        <v>0</v>
      </c>
      <c r="G45" s="144"/>
      <c r="H45" s="141"/>
      <c r="I45" s="159">
        <f t="shared" si="6"/>
        <v>0</v>
      </c>
      <c r="J45" s="142"/>
      <c r="K45" s="141"/>
      <c r="L45" s="157">
        <f t="shared" si="7"/>
        <v>0</v>
      </c>
    </row>
    <row r="46" spans="1:12" x14ac:dyDescent="0.2">
      <c r="A46" s="49">
        <v>36</v>
      </c>
      <c r="B46" s="48" t="s">
        <v>322</v>
      </c>
      <c r="C46" s="50" t="s">
        <v>321</v>
      </c>
      <c r="D46" s="146"/>
      <c r="E46" s="141"/>
      <c r="F46" s="156">
        <f t="shared" si="5"/>
        <v>0</v>
      </c>
      <c r="G46" s="144"/>
      <c r="H46" s="141"/>
      <c r="I46" s="159">
        <f t="shared" si="6"/>
        <v>0</v>
      </c>
      <c r="J46" s="142"/>
      <c r="K46" s="141"/>
      <c r="L46" s="157">
        <f t="shared" si="7"/>
        <v>0</v>
      </c>
    </row>
    <row r="47" spans="1:12" x14ac:dyDescent="0.2">
      <c r="A47" s="56">
        <v>37</v>
      </c>
      <c r="B47" s="55" t="s">
        <v>320</v>
      </c>
      <c r="C47" s="54" t="s">
        <v>319</v>
      </c>
      <c r="D47" s="154"/>
      <c r="E47" s="154"/>
      <c r="F47" s="156">
        <f t="shared" si="5"/>
        <v>0</v>
      </c>
      <c r="G47" s="161"/>
      <c r="H47" s="154"/>
      <c r="I47" s="155">
        <f t="shared" si="6"/>
        <v>0</v>
      </c>
      <c r="J47" s="160"/>
      <c r="K47" s="154"/>
      <c r="L47" s="153">
        <f t="shared" si="7"/>
        <v>0</v>
      </c>
    </row>
    <row r="48" spans="1:12" x14ac:dyDescent="0.2">
      <c r="A48" s="49">
        <v>38</v>
      </c>
      <c r="B48" s="48" t="s">
        <v>318</v>
      </c>
      <c r="C48" s="47" t="s">
        <v>317</v>
      </c>
      <c r="D48" s="146"/>
      <c r="E48" s="141"/>
      <c r="F48" s="156">
        <f t="shared" si="5"/>
        <v>0</v>
      </c>
      <c r="G48" s="144"/>
      <c r="H48" s="141"/>
      <c r="I48" s="159">
        <f t="shared" si="6"/>
        <v>0</v>
      </c>
      <c r="J48" s="142"/>
      <c r="K48" s="141"/>
      <c r="L48" s="157">
        <f t="shared" si="7"/>
        <v>0</v>
      </c>
    </row>
    <row r="49" spans="1:12" x14ac:dyDescent="0.2">
      <c r="A49" s="49">
        <v>39</v>
      </c>
      <c r="B49" s="48" t="s">
        <v>316</v>
      </c>
      <c r="C49" s="47" t="s">
        <v>315</v>
      </c>
      <c r="D49" s="146">
        <v>3600</v>
      </c>
      <c r="E49" s="141"/>
      <c r="F49" s="156">
        <f t="shared" si="5"/>
        <v>3600</v>
      </c>
      <c r="G49" s="144">
        <v>3600</v>
      </c>
      <c r="H49" s="141"/>
      <c r="I49" s="159">
        <f t="shared" si="6"/>
        <v>3600</v>
      </c>
      <c r="J49" s="142">
        <v>3600</v>
      </c>
      <c r="K49" s="141"/>
      <c r="L49" s="157">
        <f t="shared" si="7"/>
        <v>3600</v>
      </c>
    </row>
    <row r="50" spans="1:12" x14ac:dyDescent="0.2">
      <c r="A50" s="49">
        <v>40</v>
      </c>
      <c r="B50" s="48" t="s">
        <v>314</v>
      </c>
      <c r="C50" s="47" t="s">
        <v>313</v>
      </c>
      <c r="D50" s="146"/>
      <c r="E50" s="141"/>
      <c r="F50" s="156">
        <f t="shared" si="5"/>
        <v>0</v>
      </c>
      <c r="G50" s="144"/>
      <c r="H50" s="141"/>
      <c r="I50" s="159">
        <f t="shared" si="6"/>
        <v>0</v>
      </c>
      <c r="J50" s="142"/>
      <c r="K50" s="141"/>
      <c r="L50" s="157">
        <f t="shared" si="7"/>
        <v>0</v>
      </c>
    </row>
    <row r="51" spans="1:12" x14ac:dyDescent="0.2">
      <c r="A51" s="49">
        <v>41</v>
      </c>
      <c r="B51" s="48" t="s">
        <v>312</v>
      </c>
      <c r="C51" s="47" t="s">
        <v>311</v>
      </c>
      <c r="D51" s="146"/>
      <c r="E51" s="141"/>
      <c r="F51" s="156">
        <f t="shared" si="5"/>
        <v>0</v>
      </c>
      <c r="G51" s="144"/>
      <c r="H51" s="141"/>
      <c r="I51" s="159">
        <f t="shared" si="6"/>
        <v>0</v>
      </c>
      <c r="J51" s="142"/>
      <c r="K51" s="141"/>
      <c r="L51" s="157">
        <f t="shared" si="7"/>
        <v>0</v>
      </c>
    </row>
    <row r="52" spans="1:12" x14ac:dyDescent="0.2">
      <c r="A52" s="49">
        <v>42</v>
      </c>
      <c r="B52" s="48" t="s">
        <v>310</v>
      </c>
      <c r="C52" s="47" t="s">
        <v>309</v>
      </c>
      <c r="D52" s="146"/>
      <c r="E52" s="141"/>
      <c r="F52" s="156">
        <f t="shared" si="5"/>
        <v>0</v>
      </c>
      <c r="G52" s="144"/>
      <c r="H52" s="141"/>
      <c r="I52" s="159">
        <f t="shared" si="6"/>
        <v>0</v>
      </c>
      <c r="J52" s="142"/>
      <c r="K52" s="141"/>
      <c r="L52" s="157">
        <f t="shared" si="7"/>
        <v>0</v>
      </c>
    </row>
    <row r="53" spans="1:12" x14ac:dyDescent="0.2">
      <c r="A53" s="49">
        <v>43</v>
      </c>
      <c r="B53" s="48" t="s">
        <v>308</v>
      </c>
      <c r="C53" s="47" t="s">
        <v>307</v>
      </c>
      <c r="D53" s="146"/>
      <c r="E53" s="141"/>
      <c r="F53" s="156">
        <f t="shared" si="5"/>
        <v>0</v>
      </c>
      <c r="G53" s="144"/>
      <c r="H53" s="141"/>
      <c r="I53" s="159">
        <f t="shared" si="6"/>
        <v>0</v>
      </c>
      <c r="J53" s="142"/>
      <c r="K53" s="141"/>
      <c r="L53" s="157">
        <f t="shared" si="7"/>
        <v>0</v>
      </c>
    </row>
    <row r="54" spans="1:12" x14ac:dyDescent="0.2">
      <c r="A54" s="49">
        <v>44</v>
      </c>
      <c r="B54" s="48" t="s">
        <v>306</v>
      </c>
      <c r="C54" s="47" t="s">
        <v>305</v>
      </c>
      <c r="D54" s="146"/>
      <c r="E54" s="141"/>
      <c r="F54" s="156">
        <f t="shared" si="5"/>
        <v>0</v>
      </c>
      <c r="G54" s="144"/>
      <c r="H54" s="141"/>
      <c r="I54" s="159">
        <f t="shared" si="6"/>
        <v>0</v>
      </c>
      <c r="J54" s="142"/>
      <c r="K54" s="141"/>
      <c r="L54" s="157">
        <f t="shared" si="7"/>
        <v>0</v>
      </c>
    </row>
    <row r="55" spans="1:12" x14ac:dyDescent="0.2">
      <c r="A55" s="49">
        <v>45</v>
      </c>
      <c r="B55" s="48" t="s">
        <v>304</v>
      </c>
      <c r="C55" s="47" t="s">
        <v>303</v>
      </c>
      <c r="D55" s="146"/>
      <c r="E55" s="141"/>
      <c r="F55" s="156">
        <f t="shared" si="5"/>
        <v>0</v>
      </c>
      <c r="G55" s="144"/>
      <c r="H55" s="141"/>
      <c r="I55" s="159">
        <f t="shared" si="6"/>
        <v>0</v>
      </c>
      <c r="J55" s="142"/>
      <c r="K55" s="141"/>
      <c r="L55" s="157">
        <f t="shared" si="7"/>
        <v>0</v>
      </c>
    </row>
    <row r="56" spans="1:12" x14ac:dyDescent="0.2">
      <c r="A56" s="56">
        <v>46</v>
      </c>
      <c r="B56" s="55" t="s">
        <v>302</v>
      </c>
      <c r="C56" s="54" t="s">
        <v>301</v>
      </c>
      <c r="D56" s="154">
        <v>15000</v>
      </c>
      <c r="E56" s="154"/>
      <c r="F56" s="156">
        <f t="shared" si="5"/>
        <v>15000</v>
      </c>
      <c r="G56" s="161">
        <v>15000</v>
      </c>
      <c r="H56" s="154"/>
      <c r="I56" s="155">
        <f t="shared" si="6"/>
        <v>15000</v>
      </c>
      <c r="J56" s="160">
        <v>8000</v>
      </c>
      <c r="K56" s="154"/>
      <c r="L56" s="153">
        <f t="shared" si="7"/>
        <v>8000</v>
      </c>
    </row>
    <row r="57" spans="1:12" x14ac:dyDescent="0.2">
      <c r="A57" s="49">
        <v>47</v>
      </c>
      <c r="B57" s="48" t="s">
        <v>300</v>
      </c>
      <c r="C57" s="47" t="s">
        <v>299</v>
      </c>
      <c r="D57" s="146">
        <v>8000</v>
      </c>
      <c r="E57" s="141"/>
      <c r="F57" s="156">
        <f t="shared" ref="F57:F88" si="8">D57+E57</f>
        <v>8000</v>
      </c>
      <c r="G57" s="144">
        <v>8000</v>
      </c>
      <c r="H57" s="141"/>
      <c r="I57" s="159">
        <f t="shared" ref="I57:I88" si="9">G57+H57</f>
        <v>8000</v>
      </c>
      <c r="J57" s="142">
        <v>8000</v>
      </c>
      <c r="K57" s="141"/>
      <c r="L57" s="157">
        <f t="shared" ref="L57:L88" si="10">J57+K57</f>
        <v>8000</v>
      </c>
    </row>
    <row r="58" spans="1:12" x14ac:dyDescent="0.2">
      <c r="A58" s="49">
        <v>48</v>
      </c>
      <c r="B58" s="48" t="s">
        <v>298</v>
      </c>
      <c r="C58" s="47" t="s">
        <v>297</v>
      </c>
      <c r="D58" s="146"/>
      <c r="E58" s="141"/>
      <c r="F58" s="156">
        <f t="shared" si="8"/>
        <v>0</v>
      </c>
      <c r="G58" s="144"/>
      <c r="H58" s="141"/>
      <c r="I58" s="159">
        <f t="shared" si="9"/>
        <v>0</v>
      </c>
      <c r="J58" s="142"/>
      <c r="K58" s="141"/>
      <c r="L58" s="157">
        <f t="shared" si="10"/>
        <v>0</v>
      </c>
    </row>
    <row r="59" spans="1:12" x14ac:dyDescent="0.2">
      <c r="A59" s="49">
        <v>49</v>
      </c>
      <c r="B59" s="48" t="s">
        <v>296</v>
      </c>
      <c r="C59" s="47" t="s">
        <v>295</v>
      </c>
      <c r="D59" s="146"/>
      <c r="E59" s="141"/>
      <c r="F59" s="156">
        <f t="shared" si="8"/>
        <v>0</v>
      </c>
      <c r="G59" s="144"/>
      <c r="H59" s="141"/>
      <c r="I59" s="159">
        <f t="shared" si="9"/>
        <v>0</v>
      </c>
      <c r="J59" s="142"/>
      <c r="K59" s="141"/>
      <c r="L59" s="157">
        <f t="shared" si="10"/>
        <v>0</v>
      </c>
    </row>
    <row r="60" spans="1:12" x14ac:dyDescent="0.2">
      <c r="A60" s="49">
        <v>50</v>
      </c>
      <c r="B60" s="48" t="s">
        <v>294</v>
      </c>
      <c r="C60" s="47" t="s">
        <v>293</v>
      </c>
      <c r="D60" s="146"/>
      <c r="E60" s="141"/>
      <c r="F60" s="156">
        <f t="shared" si="8"/>
        <v>0</v>
      </c>
      <c r="G60" s="144"/>
      <c r="H60" s="141"/>
      <c r="I60" s="159">
        <f t="shared" si="9"/>
        <v>0</v>
      </c>
      <c r="J60" s="142"/>
      <c r="K60" s="141"/>
      <c r="L60" s="157">
        <f t="shared" si="10"/>
        <v>0</v>
      </c>
    </row>
    <row r="61" spans="1:12" x14ac:dyDescent="0.2">
      <c r="A61" s="49">
        <v>51</v>
      </c>
      <c r="B61" s="48" t="s">
        <v>292</v>
      </c>
      <c r="C61" s="47" t="s">
        <v>291</v>
      </c>
      <c r="D61" s="146">
        <v>2000</v>
      </c>
      <c r="E61" s="141"/>
      <c r="F61" s="156">
        <f t="shared" si="8"/>
        <v>2000</v>
      </c>
      <c r="G61" s="144">
        <v>2000</v>
      </c>
      <c r="H61" s="141"/>
      <c r="I61" s="159">
        <f t="shared" si="9"/>
        <v>2000</v>
      </c>
      <c r="J61" s="142">
        <v>42000</v>
      </c>
      <c r="K61" s="141"/>
      <c r="L61" s="157">
        <f t="shared" si="10"/>
        <v>42000</v>
      </c>
    </row>
    <row r="62" spans="1:12" x14ac:dyDescent="0.2">
      <c r="A62" s="49">
        <v>52</v>
      </c>
      <c r="B62" s="48" t="s">
        <v>290</v>
      </c>
      <c r="C62" s="47" t="s">
        <v>289</v>
      </c>
      <c r="D62" s="146"/>
      <c r="E62" s="141"/>
      <c r="F62" s="156">
        <f t="shared" si="8"/>
        <v>0</v>
      </c>
      <c r="G62" s="144"/>
      <c r="H62" s="141"/>
      <c r="I62" s="159">
        <f t="shared" si="9"/>
        <v>0</v>
      </c>
      <c r="J62" s="142"/>
      <c r="K62" s="141"/>
      <c r="L62" s="157">
        <f t="shared" si="10"/>
        <v>0</v>
      </c>
    </row>
    <row r="63" spans="1:12" x14ac:dyDescent="0.2">
      <c r="A63" s="49">
        <v>53</v>
      </c>
      <c r="B63" s="48" t="s">
        <v>288</v>
      </c>
      <c r="C63" s="47" t="s">
        <v>287</v>
      </c>
      <c r="D63" s="146"/>
      <c r="E63" s="141"/>
      <c r="F63" s="156">
        <f t="shared" si="8"/>
        <v>0</v>
      </c>
      <c r="G63" s="144"/>
      <c r="H63" s="141"/>
      <c r="I63" s="159">
        <f t="shared" si="9"/>
        <v>0</v>
      </c>
      <c r="J63" s="142"/>
      <c r="K63" s="141"/>
      <c r="L63" s="157">
        <f t="shared" si="10"/>
        <v>0</v>
      </c>
    </row>
    <row r="64" spans="1:12" x14ac:dyDescent="0.2">
      <c r="A64" s="49">
        <v>54</v>
      </c>
      <c r="B64" s="48" t="s">
        <v>286</v>
      </c>
      <c r="C64" s="47" t="s">
        <v>285</v>
      </c>
      <c r="D64" s="146"/>
      <c r="E64" s="141"/>
      <c r="F64" s="156">
        <f t="shared" si="8"/>
        <v>0</v>
      </c>
      <c r="G64" s="144"/>
      <c r="H64" s="141"/>
      <c r="I64" s="159">
        <f t="shared" si="9"/>
        <v>0</v>
      </c>
      <c r="J64" s="142"/>
      <c r="K64" s="141"/>
      <c r="L64" s="157">
        <f t="shared" si="10"/>
        <v>0</v>
      </c>
    </row>
    <row r="65" spans="1:12" x14ac:dyDescent="0.2">
      <c r="A65" s="49">
        <v>55</v>
      </c>
      <c r="B65" s="48" t="s">
        <v>284</v>
      </c>
      <c r="C65" s="47" t="s">
        <v>283</v>
      </c>
      <c r="D65" s="146"/>
      <c r="E65" s="141"/>
      <c r="F65" s="156">
        <f t="shared" si="8"/>
        <v>0</v>
      </c>
      <c r="G65" s="144"/>
      <c r="H65" s="141"/>
      <c r="I65" s="159">
        <f t="shared" si="9"/>
        <v>0</v>
      </c>
      <c r="J65" s="142"/>
      <c r="K65" s="141"/>
      <c r="L65" s="157">
        <f t="shared" si="10"/>
        <v>0</v>
      </c>
    </row>
    <row r="66" spans="1:12" x14ac:dyDescent="0.2">
      <c r="A66" s="49">
        <v>56</v>
      </c>
      <c r="B66" s="48" t="s">
        <v>282</v>
      </c>
      <c r="C66" s="47" t="s">
        <v>281</v>
      </c>
      <c r="D66" s="146"/>
      <c r="E66" s="141"/>
      <c r="F66" s="156">
        <f t="shared" si="8"/>
        <v>0</v>
      </c>
      <c r="G66" s="144"/>
      <c r="H66" s="141"/>
      <c r="I66" s="159">
        <f t="shared" si="9"/>
        <v>0</v>
      </c>
      <c r="J66" s="142"/>
      <c r="K66" s="141"/>
      <c r="L66" s="157">
        <f t="shared" si="10"/>
        <v>0</v>
      </c>
    </row>
    <row r="67" spans="1:12" x14ac:dyDescent="0.2">
      <c r="A67" s="49">
        <v>57</v>
      </c>
      <c r="B67" s="48" t="s">
        <v>280</v>
      </c>
      <c r="C67" s="47" t="s">
        <v>279</v>
      </c>
      <c r="D67" s="146"/>
      <c r="E67" s="141"/>
      <c r="F67" s="156">
        <f t="shared" si="8"/>
        <v>0</v>
      </c>
      <c r="G67" s="144"/>
      <c r="H67" s="141"/>
      <c r="I67" s="159">
        <f t="shared" si="9"/>
        <v>0</v>
      </c>
      <c r="J67" s="142"/>
      <c r="K67" s="141"/>
      <c r="L67" s="157">
        <f t="shared" si="10"/>
        <v>0</v>
      </c>
    </row>
    <row r="68" spans="1:12" x14ac:dyDescent="0.2">
      <c r="A68" s="49">
        <v>58</v>
      </c>
      <c r="B68" s="48" t="s">
        <v>278</v>
      </c>
      <c r="C68" s="47" t="s">
        <v>277</v>
      </c>
      <c r="D68" s="146"/>
      <c r="E68" s="141"/>
      <c r="F68" s="156">
        <f t="shared" si="8"/>
        <v>0</v>
      </c>
      <c r="G68" s="144"/>
      <c r="H68" s="141"/>
      <c r="I68" s="159">
        <f t="shared" si="9"/>
        <v>0</v>
      </c>
      <c r="J68" s="142"/>
      <c r="K68" s="141"/>
      <c r="L68" s="157">
        <f t="shared" si="10"/>
        <v>0</v>
      </c>
    </row>
    <row r="69" spans="1:12" x14ac:dyDescent="0.2">
      <c r="A69" s="56">
        <v>59</v>
      </c>
      <c r="B69" s="55" t="s">
        <v>276</v>
      </c>
      <c r="C69" s="54" t="s">
        <v>275</v>
      </c>
      <c r="D69" s="154"/>
      <c r="E69" s="154"/>
      <c r="F69" s="156">
        <f t="shared" si="8"/>
        <v>0</v>
      </c>
      <c r="G69" s="161"/>
      <c r="H69" s="154"/>
      <c r="I69" s="155">
        <f t="shared" si="9"/>
        <v>0</v>
      </c>
      <c r="J69" s="160"/>
      <c r="K69" s="154"/>
      <c r="L69" s="153">
        <f t="shared" si="10"/>
        <v>0</v>
      </c>
    </row>
    <row r="70" spans="1:12" x14ac:dyDescent="0.2">
      <c r="A70" s="49">
        <v>60</v>
      </c>
      <c r="B70" s="48" t="s">
        <v>274</v>
      </c>
      <c r="C70" s="47" t="s">
        <v>273</v>
      </c>
      <c r="D70" s="146">
        <f>21500+13500</f>
        <v>35000</v>
      </c>
      <c r="E70" s="141"/>
      <c r="F70" s="156">
        <f t="shared" si="8"/>
        <v>35000</v>
      </c>
      <c r="G70" s="144">
        <f>21500+13500</f>
        <v>35000</v>
      </c>
      <c r="H70" s="141"/>
      <c r="I70" s="159">
        <f t="shared" si="9"/>
        <v>35000</v>
      </c>
      <c r="J70" s="142">
        <v>21500</v>
      </c>
      <c r="K70" s="141"/>
      <c r="L70" s="157">
        <f t="shared" si="10"/>
        <v>21500</v>
      </c>
    </row>
    <row r="71" spans="1:12" x14ac:dyDescent="0.2">
      <c r="A71" s="49">
        <v>61</v>
      </c>
      <c r="B71" s="48" t="s">
        <v>272</v>
      </c>
      <c r="C71" s="47" t="s">
        <v>271</v>
      </c>
      <c r="D71" s="146"/>
      <c r="E71" s="141"/>
      <c r="F71" s="156">
        <f t="shared" si="8"/>
        <v>0</v>
      </c>
      <c r="G71" s="144"/>
      <c r="H71" s="141"/>
      <c r="I71" s="159">
        <f t="shared" si="9"/>
        <v>0</v>
      </c>
      <c r="J71" s="142"/>
      <c r="K71" s="141"/>
      <c r="L71" s="157">
        <f t="shared" si="10"/>
        <v>0</v>
      </c>
    </row>
    <row r="72" spans="1:12" x14ac:dyDescent="0.2">
      <c r="A72" s="49">
        <v>62</v>
      </c>
      <c r="B72" s="48" t="s">
        <v>270</v>
      </c>
      <c r="C72" s="47" t="s">
        <v>269</v>
      </c>
      <c r="D72" s="146"/>
      <c r="E72" s="141"/>
      <c r="F72" s="156">
        <f t="shared" si="8"/>
        <v>0</v>
      </c>
      <c r="G72" s="144"/>
      <c r="H72" s="141"/>
      <c r="I72" s="159">
        <f t="shared" si="9"/>
        <v>0</v>
      </c>
      <c r="J72" s="142"/>
      <c r="K72" s="141"/>
      <c r="L72" s="157">
        <f t="shared" si="10"/>
        <v>0</v>
      </c>
    </row>
    <row r="73" spans="1:12" x14ac:dyDescent="0.2">
      <c r="A73" s="49">
        <v>63</v>
      </c>
      <c r="B73" s="48" t="s">
        <v>268</v>
      </c>
      <c r="C73" s="47" t="s">
        <v>267</v>
      </c>
      <c r="D73" s="146"/>
      <c r="E73" s="141"/>
      <c r="F73" s="156">
        <f t="shared" si="8"/>
        <v>0</v>
      </c>
      <c r="G73" s="144"/>
      <c r="H73" s="141"/>
      <c r="I73" s="159">
        <f t="shared" si="9"/>
        <v>0</v>
      </c>
      <c r="J73" s="142"/>
      <c r="K73" s="141"/>
      <c r="L73" s="157">
        <f t="shared" si="10"/>
        <v>0</v>
      </c>
    </row>
    <row r="74" spans="1:12" x14ac:dyDescent="0.2">
      <c r="A74" s="49">
        <v>64</v>
      </c>
      <c r="B74" s="48" t="s">
        <v>266</v>
      </c>
      <c r="C74" s="47" t="s">
        <v>265</v>
      </c>
      <c r="D74" s="146"/>
      <c r="E74" s="141"/>
      <c r="F74" s="156">
        <f t="shared" si="8"/>
        <v>0</v>
      </c>
      <c r="G74" s="144"/>
      <c r="H74" s="141"/>
      <c r="I74" s="159">
        <f t="shared" si="9"/>
        <v>0</v>
      </c>
      <c r="J74" s="142"/>
      <c r="K74" s="141"/>
      <c r="L74" s="157">
        <f t="shared" si="10"/>
        <v>0</v>
      </c>
    </row>
    <row r="75" spans="1:12" x14ac:dyDescent="0.2">
      <c r="A75" s="49">
        <v>65</v>
      </c>
      <c r="B75" s="48" t="s">
        <v>264</v>
      </c>
      <c r="C75" s="47" t="s">
        <v>263</v>
      </c>
      <c r="D75" s="146">
        <v>3000</v>
      </c>
      <c r="E75" s="141"/>
      <c r="F75" s="156">
        <f t="shared" si="8"/>
        <v>3000</v>
      </c>
      <c r="G75" s="144">
        <v>3000</v>
      </c>
      <c r="H75" s="141"/>
      <c r="I75" s="159">
        <f t="shared" si="9"/>
        <v>3000</v>
      </c>
      <c r="J75" s="142">
        <v>2000</v>
      </c>
      <c r="K75" s="141"/>
      <c r="L75" s="157">
        <f t="shared" si="10"/>
        <v>2000</v>
      </c>
    </row>
    <row r="76" spans="1:12" x14ac:dyDescent="0.2">
      <c r="A76" s="49">
        <v>66</v>
      </c>
      <c r="B76" s="48" t="s">
        <v>262</v>
      </c>
      <c r="C76" s="47" t="s">
        <v>261</v>
      </c>
      <c r="D76" s="146">
        <v>25000</v>
      </c>
      <c r="E76" s="141"/>
      <c r="F76" s="156">
        <f t="shared" si="8"/>
        <v>25000</v>
      </c>
      <c r="G76" s="144">
        <v>25000</v>
      </c>
      <c r="H76" s="141"/>
      <c r="I76" s="159">
        <f t="shared" si="9"/>
        <v>25000</v>
      </c>
      <c r="J76" s="142">
        <v>25000</v>
      </c>
      <c r="K76" s="141"/>
      <c r="L76" s="157">
        <f t="shared" si="10"/>
        <v>25000</v>
      </c>
    </row>
    <row r="77" spans="1:12" x14ac:dyDescent="0.2">
      <c r="A77" s="49">
        <v>67</v>
      </c>
      <c r="B77" s="48" t="s">
        <v>260</v>
      </c>
      <c r="C77" s="47" t="s">
        <v>259</v>
      </c>
      <c r="D77" s="146"/>
      <c r="E77" s="141"/>
      <c r="F77" s="156">
        <f t="shared" si="8"/>
        <v>0</v>
      </c>
      <c r="G77" s="144"/>
      <c r="H77" s="141"/>
      <c r="I77" s="159">
        <f t="shared" si="9"/>
        <v>0</v>
      </c>
      <c r="J77" s="142"/>
      <c r="K77" s="141"/>
      <c r="L77" s="157">
        <f t="shared" si="10"/>
        <v>0</v>
      </c>
    </row>
    <row r="78" spans="1:12" x14ac:dyDescent="0.2">
      <c r="A78" s="56">
        <v>68</v>
      </c>
      <c r="B78" s="55" t="s">
        <v>258</v>
      </c>
      <c r="C78" s="54" t="s">
        <v>257</v>
      </c>
      <c r="D78" s="154"/>
      <c r="E78" s="154"/>
      <c r="F78" s="156">
        <f t="shared" si="8"/>
        <v>0</v>
      </c>
      <c r="G78" s="161"/>
      <c r="H78" s="154"/>
      <c r="I78" s="155">
        <f t="shared" si="9"/>
        <v>0</v>
      </c>
      <c r="J78" s="160"/>
      <c r="K78" s="154"/>
      <c r="L78" s="153">
        <f t="shared" si="10"/>
        <v>0</v>
      </c>
    </row>
    <row r="79" spans="1:12" x14ac:dyDescent="0.2">
      <c r="A79" s="49">
        <v>69</v>
      </c>
      <c r="B79" s="48" t="s">
        <v>256</v>
      </c>
      <c r="C79" s="47" t="s">
        <v>255</v>
      </c>
      <c r="D79" s="146"/>
      <c r="E79" s="141"/>
      <c r="F79" s="156">
        <f t="shared" si="8"/>
        <v>0</v>
      </c>
      <c r="G79" s="144"/>
      <c r="H79" s="141"/>
      <c r="I79" s="159">
        <f t="shared" si="9"/>
        <v>0</v>
      </c>
      <c r="J79" s="142"/>
      <c r="K79" s="141"/>
      <c r="L79" s="157">
        <f t="shared" si="10"/>
        <v>0</v>
      </c>
    </row>
    <row r="80" spans="1:12" x14ac:dyDescent="0.2">
      <c r="A80" s="49">
        <v>70</v>
      </c>
      <c r="B80" s="48" t="s">
        <v>254</v>
      </c>
      <c r="C80" s="47" t="s">
        <v>253</v>
      </c>
      <c r="D80" s="146"/>
      <c r="E80" s="141"/>
      <c r="F80" s="156">
        <f t="shared" si="8"/>
        <v>0</v>
      </c>
      <c r="G80" s="144"/>
      <c r="H80" s="141"/>
      <c r="I80" s="159">
        <f t="shared" si="9"/>
        <v>0</v>
      </c>
      <c r="J80" s="142"/>
      <c r="K80" s="141"/>
      <c r="L80" s="157">
        <f t="shared" si="10"/>
        <v>0</v>
      </c>
    </row>
    <row r="81" spans="1:12" x14ac:dyDescent="0.2">
      <c r="A81" s="49">
        <v>71</v>
      </c>
      <c r="B81" s="48" t="s">
        <v>252</v>
      </c>
      <c r="C81" s="47" t="s">
        <v>251</v>
      </c>
      <c r="D81" s="146"/>
      <c r="E81" s="141"/>
      <c r="F81" s="156">
        <f t="shared" si="8"/>
        <v>0</v>
      </c>
      <c r="G81" s="144"/>
      <c r="H81" s="141"/>
      <c r="I81" s="159">
        <f t="shared" si="9"/>
        <v>0</v>
      </c>
      <c r="J81" s="142"/>
      <c r="K81" s="141"/>
      <c r="L81" s="157">
        <f t="shared" si="10"/>
        <v>0</v>
      </c>
    </row>
    <row r="82" spans="1:12" x14ac:dyDescent="0.2">
      <c r="A82" s="56">
        <v>73</v>
      </c>
      <c r="B82" s="55" t="s">
        <v>250</v>
      </c>
      <c r="C82" s="54" t="s">
        <v>249</v>
      </c>
      <c r="D82" s="154">
        <v>20000</v>
      </c>
      <c r="E82" s="154"/>
      <c r="F82" s="156">
        <f t="shared" si="8"/>
        <v>20000</v>
      </c>
      <c r="G82" s="161">
        <v>20000</v>
      </c>
      <c r="H82" s="154"/>
      <c r="I82" s="155">
        <f t="shared" si="9"/>
        <v>20000</v>
      </c>
      <c r="J82" s="160">
        <v>15000</v>
      </c>
      <c r="K82" s="154"/>
      <c r="L82" s="153">
        <f t="shared" si="10"/>
        <v>15000</v>
      </c>
    </row>
    <row r="83" spans="1:12" x14ac:dyDescent="0.2">
      <c r="A83" s="49">
        <v>74</v>
      </c>
      <c r="B83" s="48" t="s">
        <v>248</v>
      </c>
      <c r="C83" s="47" t="s">
        <v>247</v>
      </c>
      <c r="D83" s="146"/>
      <c r="E83" s="141"/>
      <c r="F83" s="156">
        <f t="shared" si="8"/>
        <v>0</v>
      </c>
      <c r="G83" s="144"/>
      <c r="H83" s="141"/>
      <c r="I83" s="159">
        <f t="shared" si="9"/>
        <v>0</v>
      </c>
      <c r="J83" s="142"/>
      <c r="K83" s="141"/>
      <c r="L83" s="157">
        <f t="shared" si="10"/>
        <v>0</v>
      </c>
    </row>
    <row r="84" spans="1:12" x14ac:dyDescent="0.2">
      <c r="A84" s="49">
        <v>75</v>
      </c>
      <c r="B84" s="48" t="s">
        <v>246</v>
      </c>
      <c r="C84" s="47" t="s">
        <v>245</v>
      </c>
      <c r="D84" s="146"/>
      <c r="E84" s="141"/>
      <c r="F84" s="156">
        <f t="shared" si="8"/>
        <v>0</v>
      </c>
      <c r="G84" s="144"/>
      <c r="H84" s="141"/>
      <c r="I84" s="159">
        <f t="shared" si="9"/>
        <v>0</v>
      </c>
      <c r="J84" s="142"/>
      <c r="K84" s="141"/>
      <c r="L84" s="157">
        <f t="shared" si="10"/>
        <v>0</v>
      </c>
    </row>
    <row r="85" spans="1:12" x14ac:dyDescent="0.2">
      <c r="A85" s="49">
        <v>76</v>
      </c>
      <c r="B85" s="48" t="s">
        <v>244</v>
      </c>
      <c r="C85" s="47" t="s">
        <v>243</v>
      </c>
      <c r="D85" s="146"/>
      <c r="E85" s="141"/>
      <c r="F85" s="156">
        <f t="shared" si="8"/>
        <v>0</v>
      </c>
      <c r="G85" s="144"/>
      <c r="H85" s="141"/>
      <c r="I85" s="159">
        <f t="shared" si="9"/>
        <v>0</v>
      </c>
      <c r="J85" s="142"/>
      <c r="K85" s="141"/>
      <c r="L85" s="157">
        <f t="shared" si="10"/>
        <v>0</v>
      </c>
    </row>
    <row r="86" spans="1:12" x14ac:dyDescent="0.2">
      <c r="A86" s="49">
        <v>77</v>
      </c>
      <c r="B86" s="48" t="s">
        <v>242</v>
      </c>
      <c r="C86" s="47" t="s">
        <v>241</v>
      </c>
      <c r="D86" s="146"/>
      <c r="E86" s="141"/>
      <c r="F86" s="156">
        <f t="shared" si="8"/>
        <v>0</v>
      </c>
      <c r="G86" s="144"/>
      <c r="H86" s="141"/>
      <c r="I86" s="159">
        <f t="shared" si="9"/>
        <v>0</v>
      </c>
      <c r="J86" s="142"/>
      <c r="K86" s="141"/>
      <c r="L86" s="157">
        <f t="shared" si="10"/>
        <v>0</v>
      </c>
    </row>
    <row r="87" spans="1:12" x14ac:dyDescent="0.2">
      <c r="A87" s="56">
        <v>78</v>
      </c>
      <c r="B87" s="55" t="s">
        <v>240</v>
      </c>
      <c r="C87" s="54" t="s">
        <v>239</v>
      </c>
      <c r="D87" s="154">
        <v>17000</v>
      </c>
      <c r="E87" s="154"/>
      <c r="F87" s="156">
        <f t="shared" si="8"/>
        <v>17000</v>
      </c>
      <c r="G87" s="161">
        <v>17000</v>
      </c>
      <c r="H87" s="154"/>
      <c r="I87" s="155">
        <f t="shared" si="9"/>
        <v>17000</v>
      </c>
      <c r="J87" s="160">
        <v>17000</v>
      </c>
      <c r="K87" s="154"/>
      <c r="L87" s="153">
        <f t="shared" si="10"/>
        <v>17000</v>
      </c>
    </row>
    <row r="88" spans="1:12" x14ac:dyDescent="0.2">
      <c r="A88" s="49">
        <v>79</v>
      </c>
      <c r="B88" s="48" t="s">
        <v>238</v>
      </c>
      <c r="C88" s="47" t="s">
        <v>237</v>
      </c>
      <c r="D88" s="146"/>
      <c r="E88" s="141"/>
      <c r="F88" s="156">
        <f t="shared" si="8"/>
        <v>0</v>
      </c>
      <c r="G88" s="144"/>
      <c r="H88" s="141"/>
      <c r="I88" s="159">
        <f t="shared" si="9"/>
        <v>0</v>
      </c>
      <c r="J88" s="142"/>
      <c r="K88" s="141"/>
      <c r="L88" s="157">
        <f t="shared" si="10"/>
        <v>0</v>
      </c>
    </row>
    <row r="89" spans="1:12" x14ac:dyDescent="0.2">
      <c r="A89" s="49">
        <v>80</v>
      </c>
      <c r="B89" s="48" t="s">
        <v>236</v>
      </c>
      <c r="C89" s="47" t="s">
        <v>235</v>
      </c>
      <c r="D89" s="146"/>
      <c r="E89" s="141"/>
      <c r="F89" s="156">
        <f t="shared" ref="F89:F111" si="11">D89+E89</f>
        <v>0</v>
      </c>
      <c r="G89" s="144"/>
      <c r="H89" s="141"/>
      <c r="I89" s="159">
        <f t="shared" ref="I89:I111" si="12">G89+H89</f>
        <v>0</v>
      </c>
      <c r="J89" s="142"/>
      <c r="K89" s="141"/>
      <c r="L89" s="157">
        <f t="shared" ref="L89:L111" si="13">J89+K89</f>
        <v>0</v>
      </c>
    </row>
    <row r="90" spans="1:12" x14ac:dyDescent="0.2">
      <c r="A90" s="49">
        <v>81</v>
      </c>
      <c r="B90" s="48" t="s">
        <v>234</v>
      </c>
      <c r="C90" s="47" t="s">
        <v>233</v>
      </c>
      <c r="D90" s="146"/>
      <c r="E90" s="141"/>
      <c r="F90" s="156">
        <f t="shared" si="11"/>
        <v>0</v>
      </c>
      <c r="G90" s="144"/>
      <c r="H90" s="141"/>
      <c r="I90" s="159">
        <f t="shared" si="12"/>
        <v>0</v>
      </c>
      <c r="J90" s="142"/>
      <c r="K90" s="141"/>
      <c r="L90" s="157">
        <f t="shared" si="13"/>
        <v>0</v>
      </c>
    </row>
    <row r="91" spans="1:12" x14ac:dyDescent="0.2">
      <c r="A91" s="49">
        <v>82</v>
      </c>
      <c r="B91" s="48" t="s">
        <v>232</v>
      </c>
      <c r="C91" s="47" t="s">
        <v>231</v>
      </c>
      <c r="D91" s="146"/>
      <c r="E91" s="141"/>
      <c r="F91" s="156">
        <f t="shared" si="11"/>
        <v>0</v>
      </c>
      <c r="G91" s="144"/>
      <c r="H91" s="141"/>
      <c r="I91" s="159">
        <f t="shared" si="12"/>
        <v>0</v>
      </c>
      <c r="J91" s="142"/>
      <c r="K91" s="141"/>
      <c r="L91" s="157">
        <f t="shared" si="13"/>
        <v>0</v>
      </c>
    </row>
    <row r="92" spans="1:12" x14ac:dyDescent="0.2">
      <c r="A92" s="49">
        <v>83</v>
      </c>
      <c r="B92" s="48" t="s">
        <v>230</v>
      </c>
      <c r="C92" s="47" t="s">
        <v>229</v>
      </c>
      <c r="D92" s="146"/>
      <c r="E92" s="141"/>
      <c r="F92" s="156">
        <f t="shared" si="11"/>
        <v>0</v>
      </c>
      <c r="G92" s="144"/>
      <c r="H92" s="141"/>
      <c r="I92" s="159">
        <f t="shared" si="12"/>
        <v>0</v>
      </c>
      <c r="J92" s="142"/>
      <c r="K92" s="141"/>
      <c r="L92" s="157">
        <f t="shared" si="13"/>
        <v>0</v>
      </c>
    </row>
    <row r="93" spans="1:12" x14ac:dyDescent="0.2">
      <c r="A93" s="49">
        <v>84</v>
      </c>
      <c r="B93" s="48" t="s">
        <v>228</v>
      </c>
      <c r="C93" s="47" t="s">
        <v>227</v>
      </c>
      <c r="D93" s="146"/>
      <c r="E93" s="141"/>
      <c r="F93" s="156">
        <f t="shared" si="11"/>
        <v>0</v>
      </c>
      <c r="G93" s="144"/>
      <c r="H93" s="141"/>
      <c r="I93" s="159">
        <f t="shared" si="12"/>
        <v>0</v>
      </c>
      <c r="J93" s="142"/>
      <c r="K93" s="141"/>
      <c r="L93" s="157">
        <f t="shared" si="13"/>
        <v>0</v>
      </c>
    </row>
    <row r="94" spans="1:12" x14ac:dyDescent="0.2">
      <c r="A94" s="49">
        <v>85</v>
      </c>
      <c r="B94" s="48" t="s">
        <v>226</v>
      </c>
      <c r="C94" s="47" t="s">
        <v>225</v>
      </c>
      <c r="D94" s="146"/>
      <c r="E94" s="141"/>
      <c r="F94" s="156">
        <f t="shared" si="11"/>
        <v>0</v>
      </c>
      <c r="G94" s="144"/>
      <c r="H94" s="141"/>
      <c r="I94" s="159">
        <f t="shared" si="12"/>
        <v>0</v>
      </c>
      <c r="J94" s="142"/>
      <c r="K94" s="141"/>
      <c r="L94" s="157">
        <f t="shared" si="13"/>
        <v>0</v>
      </c>
    </row>
    <row r="95" spans="1:12" x14ac:dyDescent="0.2">
      <c r="A95" s="49">
        <v>86</v>
      </c>
      <c r="B95" s="48" t="s">
        <v>224</v>
      </c>
      <c r="C95" s="47" t="s">
        <v>223</v>
      </c>
      <c r="D95" s="146"/>
      <c r="E95" s="141"/>
      <c r="F95" s="156">
        <f t="shared" si="11"/>
        <v>0</v>
      </c>
      <c r="G95" s="144"/>
      <c r="H95" s="141"/>
      <c r="I95" s="159">
        <f t="shared" si="12"/>
        <v>0</v>
      </c>
      <c r="J95" s="142"/>
      <c r="K95" s="141"/>
      <c r="L95" s="157">
        <f t="shared" si="13"/>
        <v>0</v>
      </c>
    </row>
    <row r="96" spans="1:12" x14ac:dyDescent="0.2">
      <c r="A96" s="49">
        <v>87</v>
      </c>
      <c r="B96" s="48" t="s">
        <v>222</v>
      </c>
      <c r="C96" s="47" t="s">
        <v>221</v>
      </c>
      <c r="D96" s="146">
        <v>18000</v>
      </c>
      <c r="E96" s="141"/>
      <c r="F96" s="156">
        <f t="shared" si="11"/>
        <v>18000</v>
      </c>
      <c r="G96" s="144">
        <v>18000</v>
      </c>
      <c r="H96" s="141"/>
      <c r="I96" s="159">
        <f t="shared" si="12"/>
        <v>18000</v>
      </c>
      <c r="J96" s="142"/>
      <c r="K96" s="141"/>
      <c r="L96" s="157">
        <f t="shared" si="13"/>
        <v>0</v>
      </c>
    </row>
    <row r="97" spans="1:12" x14ac:dyDescent="0.2">
      <c r="A97" s="49">
        <v>88</v>
      </c>
      <c r="B97" s="48" t="s">
        <v>220</v>
      </c>
      <c r="C97" s="47" t="s">
        <v>219</v>
      </c>
      <c r="D97" s="146"/>
      <c r="E97" s="141"/>
      <c r="F97" s="156">
        <f t="shared" si="11"/>
        <v>0</v>
      </c>
      <c r="G97" s="144"/>
      <c r="H97" s="141"/>
      <c r="I97" s="159">
        <f t="shared" si="12"/>
        <v>0</v>
      </c>
      <c r="J97" s="142"/>
      <c r="K97" s="141"/>
      <c r="L97" s="157">
        <f t="shared" si="13"/>
        <v>0</v>
      </c>
    </row>
    <row r="98" spans="1:12" x14ac:dyDescent="0.2">
      <c r="A98" s="49">
        <v>89</v>
      </c>
      <c r="B98" s="48" t="s">
        <v>218</v>
      </c>
      <c r="C98" s="47" t="s">
        <v>217</v>
      </c>
      <c r="D98" s="146"/>
      <c r="E98" s="141"/>
      <c r="F98" s="156">
        <f t="shared" si="11"/>
        <v>0</v>
      </c>
      <c r="G98" s="144"/>
      <c r="H98" s="141"/>
      <c r="I98" s="159">
        <f t="shared" si="12"/>
        <v>0</v>
      </c>
      <c r="J98" s="142"/>
      <c r="K98" s="141"/>
      <c r="L98" s="157">
        <f t="shared" si="13"/>
        <v>0</v>
      </c>
    </row>
    <row r="99" spans="1:12" x14ac:dyDescent="0.2">
      <c r="A99" s="56">
        <v>90</v>
      </c>
      <c r="B99" s="55" t="s">
        <v>216</v>
      </c>
      <c r="C99" s="54" t="s">
        <v>215</v>
      </c>
      <c r="D99" s="154"/>
      <c r="E99" s="154"/>
      <c r="F99" s="156">
        <f t="shared" si="11"/>
        <v>0</v>
      </c>
      <c r="G99" s="161"/>
      <c r="H99" s="154"/>
      <c r="I99" s="155">
        <f t="shared" si="12"/>
        <v>0</v>
      </c>
      <c r="J99" s="160"/>
      <c r="K99" s="154"/>
      <c r="L99" s="153">
        <f t="shared" si="13"/>
        <v>0</v>
      </c>
    </row>
    <row r="100" spans="1:12" x14ac:dyDescent="0.2">
      <c r="A100" s="49">
        <v>91</v>
      </c>
      <c r="B100" s="48" t="s">
        <v>214</v>
      </c>
      <c r="C100" s="47" t="s">
        <v>213</v>
      </c>
      <c r="D100" s="146"/>
      <c r="E100" s="141"/>
      <c r="F100" s="156">
        <f t="shared" si="11"/>
        <v>0</v>
      </c>
      <c r="G100" s="144"/>
      <c r="H100" s="141"/>
      <c r="I100" s="159">
        <f t="shared" si="12"/>
        <v>0</v>
      </c>
      <c r="J100" s="142"/>
      <c r="K100" s="141"/>
      <c r="L100" s="157">
        <f t="shared" si="13"/>
        <v>0</v>
      </c>
    </row>
    <row r="101" spans="1:12" x14ac:dyDescent="0.2">
      <c r="A101" s="49">
        <v>92</v>
      </c>
      <c r="B101" s="48" t="s">
        <v>212</v>
      </c>
      <c r="C101" s="47" t="s">
        <v>211</v>
      </c>
      <c r="D101" s="146"/>
      <c r="E101" s="141"/>
      <c r="F101" s="156">
        <f t="shared" si="11"/>
        <v>0</v>
      </c>
      <c r="G101" s="144"/>
      <c r="H101" s="141"/>
      <c r="I101" s="159">
        <f t="shared" si="12"/>
        <v>0</v>
      </c>
      <c r="J101" s="142"/>
      <c r="K101" s="141"/>
      <c r="L101" s="157">
        <f t="shared" si="13"/>
        <v>0</v>
      </c>
    </row>
    <row r="102" spans="1:12" x14ac:dyDescent="0.2">
      <c r="A102" s="49">
        <v>93</v>
      </c>
      <c r="B102" s="48" t="s">
        <v>210</v>
      </c>
      <c r="C102" s="47" t="s">
        <v>209</v>
      </c>
      <c r="D102" s="146"/>
      <c r="E102" s="141"/>
      <c r="F102" s="156">
        <f t="shared" si="11"/>
        <v>0</v>
      </c>
      <c r="G102" s="144"/>
      <c r="H102" s="141"/>
      <c r="I102" s="159">
        <f t="shared" si="12"/>
        <v>0</v>
      </c>
      <c r="J102" s="142"/>
      <c r="K102" s="141"/>
      <c r="L102" s="157">
        <f t="shared" si="13"/>
        <v>0</v>
      </c>
    </row>
    <row r="103" spans="1:12" x14ac:dyDescent="0.2">
      <c r="A103" s="49">
        <v>94</v>
      </c>
      <c r="B103" s="48" t="s">
        <v>208</v>
      </c>
      <c r="C103" s="47" t="s">
        <v>207</v>
      </c>
      <c r="D103" s="146"/>
      <c r="E103" s="141"/>
      <c r="F103" s="156">
        <f t="shared" si="11"/>
        <v>0</v>
      </c>
      <c r="G103" s="144"/>
      <c r="H103" s="141"/>
      <c r="I103" s="159">
        <f t="shared" si="12"/>
        <v>0</v>
      </c>
      <c r="J103" s="142"/>
      <c r="K103" s="141"/>
      <c r="L103" s="157">
        <f t="shared" si="13"/>
        <v>0</v>
      </c>
    </row>
    <row r="104" spans="1:12" x14ac:dyDescent="0.2">
      <c r="A104" s="56">
        <v>95</v>
      </c>
      <c r="B104" s="55" t="s">
        <v>206</v>
      </c>
      <c r="C104" s="54" t="s">
        <v>205</v>
      </c>
      <c r="D104" s="154"/>
      <c r="E104" s="154"/>
      <c r="F104" s="156">
        <f t="shared" si="11"/>
        <v>0</v>
      </c>
      <c r="G104" s="161"/>
      <c r="H104" s="154"/>
      <c r="I104" s="155">
        <f t="shared" si="12"/>
        <v>0</v>
      </c>
      <c r="J104" s="160"/>
      <c r="K104" s="154"/>
      <c r="L104" s="153">
        <f t="shared" si="13"/>
        <v>0</v>
      </c>
    </row>
    <row r="105" spans="1:12" x14ac:dyDescent="0.2">
      <c r="A105" s="49">
        <v>96</v>
      </c>
      <c r="B105" s="48" t="s">
        <v>204</v>
      </c>
      <c r="C105" s="47" t="s">
        <v>203</v>
      </c>
      <c r="D105" s="146"/>
      <c r="E105" s="141"/>
      <c r="F105" s="156">
        <f t="shared" si="11"/>
        <v>0</v>
      </c>
      <c r="G105" s="144"/>
      <c r="H105" s="141"/>
      <c r="I105" s="159">
        <f t="shared" si="12"/>
        <v>0</v>
      </c>
      <c r="J105" s="142"/>
      <c r="K105" s="141"/>
      <c r="L105" s="157">
        <f t="shared" si="13"/>
        <v>0</v>
      </c>
    </row>
    <row r="106" spans="1:12" x14ac:dyDescent="0.2">
      <c r="A106" s="49">
        <v>97</v>
      </c>
      <c r="B106" s="48" t="s">
        <v>202</v>
      </c>
      <c r="C106" s="47" t="s">
        <v>201</v>
      </c>
      <c r="D106" s="146">
        <v>500</v>
      </c>
      <c r="E106" s="141"/>
      <c r="F106" s="156">
        <f t="shared" si="11"/>
        <v>500</v>
      </c>
      <c r="G106" s="144">
        <v>500</v>
      </c>
      <c r="H106" s="141"/>
      <c r="I106" s="159">
        <f t="shared" si="12"/>
        <v>500</v>
      </c>
      <c r="J106" s="142">
        <v>500</v>
      </c>
      <c r="K106" s="141"/>
      <c r="L106" s="157">
        <f t="shared" si="13"/>
        <v>500</v>
      </c>
    </row>
    <row r="107" spans="1:12" x14ac:dyDescent="0.2">
      <c r="A107" s="56">
        <v>98</v>
      </c>
      <c r="B107" s="55" t="s">
        <v>200</v>
      </c>
      <c r="C107" s="54" t="s">
        <v>199</v>
      </c>
      <c r="D107" s="154">
        <v>600</v>
      </c>
      <c r="E107" s="154"/>
      <c r="F107" s="156">
        <f t="shared" si="11"/>
        <v>600</v>
      </c>
      <c r="G107" s="161">
        <v>600</v>
      </c>
      <c r="H107" s="154"/>
      <c r="I107" s="155">
        <f t="shared" si="12"/>
        <v>600</v>
      </c>
      <c r="J107" s="160">
        <v>600</v>
      </c>
      <c r="K107" s="154"/>
      <c r="L107" s="153">
        <f t="shared" si="13"/>
        <v>600</v>
      </c>
    </row>
    <row r="108" spans="1:12" x14ac:dyDescent="0.2">
      <c r="A108" s="49">
        <v>99</v>
      </c>
      <c r="B108" s="48" t="s">
        <v>198</v>
      </c>
      <c r="C108" s="47" t="s">
        <v>197</v>
      </c>
      <c r="D108" s="146"/>
      <c r="E108" s="141"/>
      <c r="F108" s="156">
        <f t="shared" si="11"/>
        <v>0</v>
      </c>
      <c r="G108" s="144"/>
      <c r="H108" s="158"/>
      <c r="I108" s="159">
        <f t="shared" si="12"/>
        <v>0</v>
      </c>
      <c r="J108" s="142"/>
      <c r="K108" s="158"/>
      <c r="L108" s="157">
        <f t="shared" si="13"/>
        <v>0</v>
      </c>
    </row>
    <row r="109" spans="1:12" x14ac:dyDescent="0.2">
      <c r="A109" s="49">
        <v>100</v>
      </c>
      <c r="B109" s="48" t="s">
        <v>196</v>
      </c>
      <c r="C109" s="47" t="s">
        <v>195</v>
      </c>
      <c r="D109" s="146"/>
      <c r="E109" s="141"/>
      <c r="F109" s="156">
        <f t="shared" si="11"/>
        <v>0</v>
      </c>
      <c r="G109" s="144"/>
      <c r="H109" s="158"/>
      <c r="I109" s="159">
        <f t="shared" si="12"/>
        <v>0</v>
      </c>
      <c r="J109" s="142"/>
      <c r="K109" s="158"/>
      <c r="L109" s="157">
        <f t="shared" si="13"/>
        <v>0</v>
      </c>
    </row>
    <row r="110" spans="1:12" x14ac:dyDescent="0.2">
      <c r="A110" s="49">
        <v>101</v>
      </c>
      <c r="B110" s="48" t="s">
        <v>194</v>
      </c>
      <c r="C110" s="47" t="s">
        <v>68</v>
      </c>
      <c r="D110" s="146"/>
      <c r="E110" s="141"/>
      <c r="F110" s="156">
        <f t="shared" si="11"/>
        <v>0</v>
      </c>
      <c r="G110" s="144"/>
      <c r="H110" s="158"/>
      <c r="I110" s="159">
        <f t="shared" si="12"/>
        <v>0</v>
      </c>
      <c r="J110" s="142"/>
      <c r="K110" s="158"/>
      <c r="L110" s="157">
        <f t="shared" si="13"/>
        <v>0</v>
      </c>
    </row>
    <row r="111" spans="1:12" ht="12.75" customHeight="1" x14ac:dyDescent="0.2">
      <c r="A111" s="56">
        <v>102</v>
      </c>
      <c r="B111" s="55" t="s">
        <v>193</v>
      </c>
      <c r="C111" s="54" t="s">
        <v>192</v>
      </c>
      <c r="D111" s="146"/>
      <c r="E111" s="154"/>
      <c r="F111" s="156">
        <f t="shared" si="11"/>
        <v>0</v>
      </c>
      <c r="G111" s="144"/>
      <c r="H111" s="154"/>
      <c r="I111" s="155">
        <f t="shared" si="12"/>
        <v>0</v>
      </c>
      <c r="J111" s="142"/>
      <c r="K111" s="154"/>
      <c r="L111" s="153">
        <f t="shared" si="13"/>
        <v>0</v>
      </c>
    </row>
    <row r="112" spans="1:12" ht="18" customHeight="1" x14ac:dyDescent="0.2">
      <c r="A112" s="53"/>
      <c r="B112" s="52">
        <v>132</v>
      </c>
      <c r="C112" s="51" t="s">
        <v>5</v>
      </c>
      <c r="D112" s="148">
        <f t="shared" ref="D112:L112" si="14">SUM(D113:D118)</f>
        <v>100000</v>
      </c>
      <c r="E112" s="148">
        <f t="shared" si="14"/>
        <v>0</v>
      </c>
      <c r="F112" s="152">
        <f t="shared" si="14"/>
        <v>100000</v>
      </c>
      <c r="G112" s="151">
        <f t="shared" si="14"/>
        <v>98501</v>
      </c>
      <c r="H112" s="148">
        <f t="shared" si="14"/>
        <v>0</v>
      </c>
      <c r="I112" s="150">
        <f t="shared" si="14"/>
        <v>98501</v>
      </c>
      <c r="J112" s="149">
        <f t="shared" si="14"/>
        <v>100000</v>
      </c>
      <c r="K112" s="148">
        <f t="shared" si="14"/>
        <v>0</v>
      </c>
      <c r="L112" s="147">
        <f t="shared" si="14"/>
        <v>100000</v>
      </c>
    </row>
    <row r="113" spans="1:12" x14ac:dyDescent="0.2">
      <c r="A113" s="49">
        <v>103</v>
      </c>
      <c r="B113" s="48" t="s">
        <v>191</v>
      </c>
      <c r="C113" s="47" t="s">
        <v>190</v>
      </c>
      <c r="D113" s="146">
        <v>80000</v>
      </c>
      <c r="E113" s="141"/>
      <c r="F113" s="145">
        <f t="shared" ref="F113:F118" si="15">D113+E113</f>
        <v>80000</v>
      </c>
      <c r="G113" s="144">
        <v>78501</v>
      </c>
      <c r="H113" s="141"/>
      <c r="I113" s="143">
        <f t="shared" ref="I113:I118" si="16">G113+H113</f>
        <v>78501</v>
      </c>
      <c r="J113" s="142">
        <v>80000</v>
      </c>
      <c r="K113" s="141"/>
      <c r="L113" s="140">
        <f t="shared" ref="L113:L118" si="17">J113+K113</f>
        <v>80000</v>
      </c>
    </row>
    <row r="114" spans="1:12" x14ac:dyDescent="0.2">
      <c r="A114" s="49">
        <v>104</v>
      </c>
      <c r="B114" s="48" t="s">
        <v>189</v>
      </c>
      <c r="C114" s="47" t="s">
        <v>188</v>
      </c>
      <c r="D114" s="146">
        <v>10000</v>
      </c>
      <c r="E114" s="141"/>
      <c r="F114" s="145">
        <f t="shared" si="15"/>
        <v>10000</v>
      </c>
      <c r="G114" s="144">
        <v>10000</v>
      </c>
      <c r="H114" s="141"/>
      <c r="I114" s="143">
        <f t="shared" si="16"/>
        <v>10000</v>
      </c>
      <c r="J114" s="142">
        <v>10000</v>
      </c>
      <c r="K114" s="141"/>
      <c r="L114" s="140">
        <f t="shared" si="17"/>
        <v>10000</v>
      </c>
    </row>
    <row r="115" spans="1:12" x14ac:dyDescent="0.2">
      <c r="A115" s="49">
        <v>105</v>
      </c>
      <c r="B115" s="48" t="s">
        <v>187</v>
      </c>
      <c r="C115" s="47" t="s">
        <v>186</v>
      </c>
      <c r="D115" s="146">
        <v>8000</v>
      </c>
      <c r="E115" s="141"/>
      <c r="F115" s="145">
        <f t="shared" si="15"/>
        <v>8000</v>
      </c>
      <c r="G115" s="144">
        <v>8000</v>
      </c>
      <c r="H115" s="141"/>
      <c r="I115" s="143">
        <f t="shared" si="16"/>
        <v>8000</v>
      </c>
      <c r="J115" s="142">
        <v>8000</v>
      </c>
      <c r="K115" s="141"/>
      <c r="L115" s="140">
        <f t="shared" si="17"/>
        <v>8000</v>
      </c>
    </row>
    <row r="116" spans="1:12" x14ac:dyDescent="0.2">
      <c r="A116" s="49">
        <v>106</v>
      </c>
      <c r="B116" s="48" t="s">
        <v>185</v>
      </c>
      <c r="C116" s="47" t="s">
        <v>184</v>
      </c>
      <c r="D116" s="146"/>
      <c r="E116" s="141"/>
      <c r="F116" s="145">
        <f t="shared" si="15"/>
        <v>0</v>
      </c>
      <c r="G116" s="144"/>
      <c r="H116" s="141"/>
      <c r="I116" s="143">
        <f t="shared" si="16"/>
        <v>0</v>
      </c>
      <c r="J116" s="142"/>
      <c r="K116" s="141"/>
      <c r="L116" s="140">
        <f t="shared" si="17"/>
        <v>0</v>
      </c>
    </row>
    <row r="117" spans="1:12" x14ac:dyDescent="0.2">
      <c r="A117" s="49">
        <v>107</v>
      </c>
      <c r="B117" s="48" t="s">
        <v>183</v>
      </c>
      <c r="C117" s="47" t="s">
        <v>182</v>
      </c>
      <c r="D117" s="146">
        <v>2000</v>
      </c>
      <c r="E117" s="141"/>
      <c r="F117" s="145">
        <f t="shared" si="15"/>
        <v>2000</v>
      </c>
      <c r="G117" s="144">
        <v>2000</v>
      </c>
      <c r="H117" s="141"/>
      <c r="I117" s="143">
        <f t="shared" si="16"/>
        <v>2000</v>
      </c>
      <c r="J117" s="142">
        <v>2000</v>
      </c>
      <c r="K117" s="141"/>
      <c r="L117" s="140">
        <f t="shared" si="17"/>
        <v>2000</v>
      </c>
    </row>
    <row r="118" spans="1:12" ht="15" customHeight="1" x14ac:dyDescent="0.2">
      <c r="A118" s="49">
        <v>108</v>
      </c>
      <c r="B118" s="48" t="s">
        <v>181</v>
      </c>
      <c r="C118" s="47" t="s">
        <v>169</v>
      </c>
      <c r="D118" s="146"/>
      <c r="E118" s="141"/>
      <c r="F118" s="145">
        <f t="shared" si="15"/>
        <v>0</v>
      </c>
      <c r="G118" s="144"/>
      <c r="H118" s="141"/>
      <c r="I118" s="143">
        <f t="shared" si="16"/>
        <v>0</v>
      </c>
      <c r="J118" s="142"/>
      <c r="K118" s="141"/>
      <c r="L118" s="140">
        <f t="shared" si="17"/>
        <v>0</v>
      </c>
    </row>
    <row r="119" spans="1:12" ht="18" customHeight="1" x14ac:dyDescent="0.2">
      <c r="A119" s="53"/>
      <c r="B119" s="52">
        <v>200</v>
      </c>
      <c r="C119" s="51" t="s">
        <v>6</v>
      </c>
      <c r="D119" s="148">
        <f t="shared" ref="D119:L119" si="18">SUM(D120:D131)</f>
        <v>0</v>
      </c>
      <c r="E119" s="148">
        <f t="shared" si="18"/>
        <v>80000</v>
      </c>
      <c r="F119" s="152">
        <f t="shared" si="18"/>
        <v>80000</v>
      </c>
      <c r="G119" s="151">
        <f t="shared" si="18"/>
        <v>0</v>
      </c>
      <c r="H119" s="148">
        <f t="shared" si="18"/>
        <v>80000</v>
      </c>
      <c r="I119" s="150">
        <f t="shared" si="18"/>
        <v>80000</v>
      </c>
      <c r="J119" s="149">
        <f t="shared" si="18"/>
        <v>0</v>
      </c>
      <c r="K119" s="148">
        <f t="shared" si="18"/>
        <v>86400</v>
      </c>
      <c r="L119" s="147">
        <f t="shared" si="18"/>
        <v>86400</v>
      </c>
    </row>
    <row r="120" spans="1:12" x14ac:dyDescent="0.2">
      <c r="A120" s="49">
        <v>109</v>
      </c>
      <c r="B120" s="48" t="s">
        <v>180</v>
      </c>
      <c r="C120" s="47" t="s">
        <v>179</v>
      </c>
      <c r="D120" s="146"/>
      <c r="E120" s="141"/>
      <c r="F120" s="145">
        <f t="shared" ref="F120:F131" si="19">D120+E120</f>
        <v>0</v>
      </c>
      <c r="G120" s="144"/>
      <c r="H120" s="141"/>
      <c r="I120" s="143">
        <f t="shared" ref="I120:I131" si="20">G120+H120</f>
        <v>0</v>
      </c>
      <c r="J120" s="142"/>
      <c r="K120" s="141"/>
      <c r="L120" s="140">
        <f t="shared" ref="L120:L131" si="21">J120+K120</f>
        <v>0</v>
      </c>
    </row>
    <row r="121" spans="1:12" x14ac:dyDescent="0.2">
      <c r="A121" s="49">
        <v>110</v>
      </c>
      <c r="B121" s="48" t="s">
        <v>178</v>
      </c>
      <c r="C121" s="47" t="s">
        <v>177</v>
      </c>
      <c r="D121" s="146"/>
      <c r="E121" s="141"/>
      <c r="F121" s="145">
        <f t="shared" si="19"/>
        <v>0</v>
      </c>
      <c r="G121" s="144"/>
      <c r="H121" s="141"/>
      <c r="I121" s="143">
        <f t="shared" si="20"/>
        <v>0</v>
      </c>
      <c r="J121" s="142"/>
      <c r="K121" s="141"/>
      <c r="L121" s="140">
        <f t="shared" si="21"/>
        <v>0</v>
      </c>
    </row>
    <row r="122" spans="1:12" x14ac:dyDescent="0.2">
      <c r="A122" s="49">
        <v>111</v>
      </c>
      <c r="B122" s="48" t="s">
        <v>176</v>
      </c>
      <c r="C122" s="47" t="s">
        <v>175</v>
      </c>
      <c r="D122" s="146"/>
      <c r="E122" s="141"/>
      <c r="F122" s="145">
        <f t="shared" si="19"/>
        <v>0</v>
      </c>
      <c r="G122" s="144"/>
      <c r="H122" s="141"/>
      <c r="I122" s="143">
        <f t="shared" si="20"/>
        <v>0</v>
      </c>
      <c r="J122" s="142"/>
      <c r="K122" s="141"/>
      <c r="L122" s="140">
        <f t="shared" si="21"/>
        <v>0</v>
      </c>
    </row>
    <row r="123" spans="1:12" x14ac:dyDescent="0.2">
      <c r="A123" s="49">
        <v>112</v>
      </c>
      <c r="B123" s="48" t="s">
        <v>174</v>
      </c>
      <c r="C123" s="50" t="s">
        <v>173</v>
      </c>
      <c r="D123" s="146"/>
      <c r="E123" s="141">
        <v>80000</v>
      </c>
      <c r="F123" s="145">
        <f t="shared" si="19"/>
        <v>80000</v>
      </c>
      <c r="G123" s="144"/>
      <c r="H123" s="141">
        <v>80000</v>
      </c>
      <c r="I123" s="143">
        <f t="shared" si="20"/>
        <v>80000</v>
      </c>
      <c r="J123" s="142"/>
      <c r="K123" s="146">
        <v>86400</v>
      </c>
      <c r="L123" s="140">
        <f t="shared" si="21"/>
        <v>86400</v>
      </c>
    </row>
    <row r="124" spans="1:12" x14ac:dyDescent="0.2">
      <c r="A124" s="49">
        <v>113</v>
      </c>
      <c r="B124" s="48" t="s">
        <v>172</v>
      </c>
      <c r="C124" s="47" t="s">
        <v>171</v>
      </c>
      <c r="D124" s="146"/>
      <c r="E124" s="141"/>
      <c r="F124" s="145">
        <f t="shared" si="19"/>
        <v>0</v>
      </c>
      <c r="G124" s="144"/>
      <c r="H124" s="141"/>
      <c r="I124" s="143">
        <f t="shared" si="20"/>
        <v>0</v>
      </c>
      <c r="J124" s="142"/>
      <c r="K124" s="141"/>
      <c r="L124" s="140">
        <f t="shared" si="21"/>
        <v>0</v>
      </c>
    </row>
    <row r="125" spans="1:12" x14ac:dyDescent="0.2">
      <c r="A125" s="49">
        <v>114</v>
      </c>
      <c r="B125" s="48" t="s">
        <v>170</v>
      </c>
      <c r="C125" s="47" t="s">
        <v>169</v>
      </c>
      <c r="D125" s="146"/>
      <c r="E125" s="141"/>
      <c r="F125" s="145">
        <f t="shared" si="19"/>
        <v>0</v>
      </c>
      <c r="G125" s="144"/>
      <c r="H125" s="141"/>
      <c r="I125" s="143">
        <f t="shared" si="20"/>
        <v>0</v>
      </c>
      <c r="J125" s="142"/>
      <c r="K125" s="141"/>
      <c r="L125" s="140">
        <f t="shared" si="21"/>
        <v>0</v>
      </c>
    </row>
    <row r="126" spans="1:12" x14ac:dyDescent="0.2">
      <c r="A126" s="49">
        <v>115</v>
      </c>
      <c r="B126" s="48" t="s">
        <v>168</v>
      </c>
      <c r="C126" s="47" t="s">
        <v>167</v>
      </c>
      <c r="D126" s="146"/>
      <c r="E126" s="141"/>
      <c r="F126" s="145">
        <f t="shared" si="19"/>
        <v>0</v>
      </c>
      <c r="G126" s="144"/>
      <c r="H126" s="141"/>
      <c r="I126" s="143">
        <f t="shared" si="20"/>
        <v>0</v>
      </c>
      <c r="J126" s="142"/>
      <c r="K126" s="141"/>
      <c r="L126" s="140">
        <f t="shared" si="21"/>
        <v>0</v>
      </c>
    </row>
    <row r="127" spans="1:12" x14ac:dyDescent="0.2">
      <c r="A127" s="49">
        <v>116</v>
      </c>
      <c r="B127" s="48" t="s">
        <v>166</v>
      </c>
      <c r="C127" s="47" t="s">
        <v>165</v>
      </c>
      <c r="D127" s="146"/>
      <c r="E127" s="141"/>
      <c r="F127" s="145">
        <f t="shared" si="19"/>
        <v>0</v>
      </c>
      <c r="G127" s="144"/>
      <c r="H127" s="141"/>
      <c r="I127" s="143">
        <f t="shared" si="20"/>
        <v>0</v>
      </c>
      <c r="J127" s="142"/>
      <c r="K127" s="141"/>
      <c r="L127" s="140">
        <f t="shared" si="21"/>
        <v>0</v>
      </c>
    </row>
    <row r="128" spans="1:12" x14ac:dyDescent="0.2">
      <c r="A128" s="49">
        <v>117</v>
      </c>
      <c r="B128" s="48" t="s">
        <v>164</v>
      </c>
      <c r="C128" s="47" t="s">
        <v>163</v>
      </c>
      <c r="D128" s="146"/>
      <c r="E128" s="141"/>
      <c r="F128" s="145">
        <f t="shared" si="19"/>
        <v>0</v>
      </c>
      <c r="G128" s="144"/>
      <c r="H128" s="141"/>
      <c r="I128" s="143">
        <f t="shared" si="20"/>
        <v>0</v>
      </c>
      <c r="J128" s="142"/>
      <c r="K128" s="141"/>
      <c r="L128" s="140">
        <f t="shared" si="21"/>
        <v>0</v>
      </c>
    </row>
    <row r="129" spans="1:12" x14ac:dyDescent="0.2">
      <c r="A129" s="49">
        <v>118</v>
      </c>
      <c r="B129" s="48" t="s">
        <v>162</v>
      </c>
      <c r="C129" s="47" t="s">
        <v>161</v>
      </c>
      <c r="D129" s="146"/>
      <c r="E129" s="141"/>
      <c r="F129" s="145">
        <f t="shared" si="19"/>
        <v>0</v>
      </c>
      <c r="G129" s="144"/>
      <c r="H129" s="141"/>
      <c r="I129" s="143">
        <f t="shared" si="20"/>
        <v>0</v>
      </c>
      <c r="J129" s="142"/>
      <c r="K129" s="141"/>
      <c r="L129" s="140">
        <f t="shared" si="21"/>
        <v>0</v>
      </c>
    </row>
    <row r="130" spans="1:12" x14ac:dyDescent="0.2">
      <c r="A130" s="49">
        <v>119</v>
      </c>
      <c r="B130" s="48" t="s">
        <v>160</v>
      </c>
      <c r="C130" s="47" t="s">
        <v>159</v>
      </c>
      <c r="D130" s="146"/>
      <c r="E130" s="141"/>
      <c r="F130" s="145">
        <f t="shared" si="19"/>
        <v>0</v>
      </c>
      <c r="G130" s="144"/>
      <c r="H130" s="141"/>
      <c r="I130" s="143">
        <f t="shared" si="20"/>
        <v>0</v>
      </c>
      <c r="J130" s="142"/>
      <c r="K130" s="141"/>
      <c r="L130" s="140">
        <f t="shared" si="21"/>
        <v>0</v>
      </c>
    </row>
    <row r="131" spans="1:12" ht="15" customHeight="1" x14ac:dyDescent="0.2">
      <c r="A131" s="49">
        <v>120</v>
      </c>
      <c r="B131" s="48" t="s">
        <v>158</v>
      </c>
      <c r="C131" s="47" t="s">
        <v>157</v>
      </c>
      <c r="D131" s="146"/>
      <c r="E131" s="141"/>
      <c r="F131" s="145">
        <f t="shared" si="19"/>
        <v>0</v>
      </c>
      <c r="G131" s="144"/>
      <c r="H131" s="141"/>
      <c r="I131" s="143">
        <f t="shared" si="20"/>
        <v>0</v>
      </c>
      <c r="J131" s="142"/>
      <c r="K131" s="141"/>
      <c r="L131" s="140">
        <f t="shared" si="21"/>
        <v>0</v>
      </c>
    </row>
    <row r="132" spans="1:12" ht="18" customHeight="1" x14ac:dyDescent="0.2">
      <c r="A132" s="53"/>
      <c r="B132" s="52">
        <v>300</v>
      </c>
      <c r="C132" s="51" t="s">
        <v>156</v>
      </c>
      <c r="D132" s="148">
        <f t="shared" ref="D132:L132" si="22">SUM(D133:D176)</f>
        <v>130000</v>
      </c>
      <c r="E132" s="148">
        <f t="shared" si="22"/>
        <v>0</v>
      </c>
      <c r="F132" s="152">
        <f t="shared" si="22"/>
        <v>130000</v>
      </c>
      <c r="G132" s="151">
        <f t="shared" si="22"/>
        <v>0</v>
      </c>
      <c r="H132" s="148">
        <f t="shared" si="22"/>
        <v>0</v>
      </c>
      <c r="I132" s="150">
        <f t="shared" si="22"/>
        <v>0</v>
      </c>
      <c r="J132" s="149">
        <f t="shared" si="22"/>
        <v>0</v>
      </c>
      <c r="K132" s="148">
        <f t="shared" si="22"/>
        <v>0</v>
      </c>
      <c r="L132" s="147">
        <f t="shared" si="22"/>
        <v>0</v>
      </c>
    </row>
    <row r="133" spans="1:12" x14ac:dyDescent="0.2">
      <c r="A133" s="49">
        <v>121</v>
      </c>
      <c r="B133" s="48" t="s">
        <v>155</v>
      </c>
      <c r="C133" s="47" t="s">
        <v>154</v>
      </c>
      <c r="D133" s="146"/>
      <c r="E133" s="141"/>
      <c r="F133" s="145">
        <f t="shared" ref="F133:F176" si="23">D133+E133</f>
        <v>0</v>
      </c>
      <c r="G133" s="144"/>
      <c r="H133" s="141"/>
      <c r="I133" s="143">
        <f t="shared" ref="I133:I176" si="24">G133+H133</f>
        <v>0</v>
      </c>
      <c r="J133" s="142"/>
      <c r="K133" s="141"/>
      <c r="L133" s="140">
        <f t="shared" ref="L133:L176" si="25">J133+K133</f>
        <v>0</v>
      </c>
    </row>
    <row r="134" spans="1:12" x14ac:dyDescent="0.2">
      <c r="A134" s="49">
        <v>122</v>
      </c>
      <c r="B134" s="48" t="s">
        <v>153</v>
      </c>
      <c r="C134" s="47" t="s">
        <v>152</v>
      </c>
      <c r="D134" s="146"/>
      <c r="E134" s="141"/>
      <c r="F134" s="145">
        <f t="shared" si="23"/>
        <v>0</v>
      </c>
      <c r="G134" s="144"/>
      <c r="H134" s="141"/>
      <c r="I134" s="143">
        <f t="shared" si="24"/>
        <v>0</v>
      </c>
      <c r="J134" s="142"/>
      <c r="K134" s="141"/>
      <c r="L134" s="140">
        <f t="shared" si="25"/>
        <v>0</v>
      </c>
    </row>
    <row r="135" spans="1:12" x14ac:dyDescent="0.2">
      <c r="A135" s="49">
        <v>123</v>
      </c>
      <c r="B135" s="48" t="s">
        <v>151</v>
      </c>
      <c r="C135" s="47" t="s">
        <v>150</v>
      </c>
      <c r="D135" s="146"/>
      <c r="E135" s="141"/>
      <c r="F135" s="145">
        <f t="shared" si="23"/>
        <v>0</v>
      </c>
      <c r="G135" s="144"/>
      <c r="H135" s="141"/>
      <c r="I135" s="143">
        <f t="shared" si="24"/>
        <v>0</v>
      </c>
      <c r="J135" s="142"/>
      <c r="K135" s="141"/>
      <c r="L135" s="140">
        <f t="shared" si="25"/>
        <v>0</v>
      </c>
    </row>
    <row r="136" spans="1:12" x14ac:dyDescent="0.2">
      <c r="A136" s="49">
        <v>124</v>
      </c>
      <c r="B136" s="48" t="s">
        <v>149</v>
      </c>
      <c r="C136" s="47" t="s">
        <v>148</v>
      </c>
      <c r="D136" s="146"/>
      <c r="E136" s="141"/>
      <c r="F136" s="145">
        <f t="shared" si="23"/>
        <v>0</v>
      </c>
      <c r="G136" s="144"/>
      <c r="H136" s="141"/>
      <c r="I136" s="143">
        <f t="shared" si="24"/>
        <v>0</v>
      </c>
      <c r="J136" s="142"/>
      <c r="K136" s="141"/>
      <c r="L136" s="140">
        <f t="shared" si="25"/>
        <v>0</v>
      </c>
    </row>
    <row r="137" spans="1:12" x14ac:dyDescent="0.2">
      <c r="A137" s="49">
        <v>125</v>
      </c>
      <c r="B137" s="48" t="s">
        <v>147</v>
      </c>
      <c r="C137" s="47" t="s">
        <v>146</v>
      </c>
      <c r="D137" s="146"/>
      <c r="E137" s="141"/>
      <c r="F137" s="145">
        <f t="shared" si="23"/>
        <v>0</v>
      </c>
      <c r="G137" s="144"/>
      <c r="H137" s="141"/>
      <c r="I137" s="143">
        <f t="shared" si="24"/>
        <v>0</v>
      </c>
      <c r="J137" s="142"/>
      <c r="K137" s="141"/>
      <c r="L137" s="140">
        <f t="shared" si="25"/>
        <v>0</v>
      </c>
    </row>
    <row r="138" spans="1:12" x14ac:dyDescent="0.2">
      <c r="A138" s="49">
        <v>126</v>
      </c>
      <c r="B138" s="48" t="s">
        <v>145</v>
      </c>
      <c r="C138" s="47" t="s">
        <v>144</v>
      </c>
      <c r="D138" s="146"/>
      <c r="E138" s="141"/>
      <c r="F138" s="145">
        <f t="shared" si="23"/>
        <v>0</v>
      </c>
      <c r="G138" s="144"/>
      <c r="H138" s="141"/>
      <c r="I138" s="143">
        <f t="shared" si="24"/>
        <v>0</v>
      </c>
      <c r="J138" s="142"/>
      <c r="K138" s="141"/>
      <c r="L138" s="140">
        <f t="shared" si="25"/>
        <v>0</v>
      </c>
    </row>
    <row r="139" spans="1:12" x14ac:dyDescent="0.2">
      <c r="A139" s="49">
        <v>127</v>
      </c>
      <c r="B139" s="48" t="s">
        <v>143</v>
      </c>
      <c r="C139" s="47" t="s">
        <v>142</v>
      </c>
      <c r="D139" s="146"/>
      <c r="E139" s="141"/>
      <c r="F139" s="145">
        <f t="shared" si="23"/>
        <v>0</v>
      </c>
      <c r="G139" s="144"/>
      <c r="H139" s="141"/>
      <c r="I139" s="143">
        <f t="shared" si="24"/>
        <v>0</v>
      </c>
      <c r="J139" s="142"/>
      <c r="K139" s="141"/>
      <c r="L139" s="140">
        <f t="shared" si="25"/>
        <v>0</v>
      </c>
    </row>
    <row r="140" spans="1:12" x14ac:dyDescent="0.2">
      <c r="A140" s="49">
        <v>128</v>
      </c>
      <c r="B140" s="48" t="s">
        <v>141</v>
      </c>
      <c r="C140" s="50" t="s">
        <v>140</v>
      </c>
      <c r="D140" s="146"/>
      <c r="E140" s="141"/>
      <c r="F140" s="145">
        <f t="shared" si="23"/>
        <v>0</v>
      </c>
      <c r="G140" s="144"/>
      <c r="H140" s="141"/>
      <c r="I140" s="143">
        <f t="shared" si="24"/>
        <v>0</v>
      </c>
      <c r="J140" s="142"/>
      <c r="K140" s="141"/>
      <c r="L140" s="140">
        <f t="shared" si="25"/>
        <v>0</v>
      </c>
    </row>
    <row r="141" spans="1:12" x14ac:dyDescent="0.2">
      <c r="A141" s="49">
        <v>129</v>
      </c>
      <c r="B141" s="48" t="s">
        <v>139</v>
      </c>
      <c r="C141" s="47" t="s">
        <v>138</v>
      </c>
      <c r="D141" s="146"/>
      <c r="E141" s="141"/>
      <c r="F141" s="145">
        <f t="shared" si="23"/>
        <v>0</v>
      </c>
      <c r="G141" s="144"/>
      <c r="H141" s="141"/>
      <c r="I141" s="143">
        <f t="shared" si="24"/>
        <v>0</v>
      </c>
      <c r="J141" s="142"/>
      <c r="K141" s="141"/>
      <c r="L141" s="140">
        <f t="shared" si="25"/>
        <v>0</v>
      </c>
    </row>
    <row r="142" spans="1:12" x14ac:dyDescent="0.2">
      <c r="A142" s="49">
        <v>130</v>
      </c>
      <c r="B142" s="48" t="s">
        <v>137</v>
      </c>
      <c r="C142" s="47" t="s">
        <v>136</v>
      </c>
      <c r="D142" s="146"/>
      <c r="E142" s="141"/>
      <c r="F142" s="145">
        <f t="shared" si="23"/>
        <v>0</v>
      </c>
      <c r="G142" s="144"/>
      <c r="H142" s="141"/>
      <c r="I142" s="143">
        <f t="shared" si="24"/>
        <v>0</v>
      </c>
      <c r="J142" s="142"/>
      <c r="K142" s="141"/>
      <c r="L142" s="140">
        <f t="shared" si="25"/>
        <v>0</v>
      </c>
    </row>
    <row r="143" spans="1:12" x14ac:dyDescent="0.2">
      <c r="A143" s="49">
        <v>131</v>
      </c>
      <c r="B143" s="48" t="s">
        <v>135</v>
      </c>
      <c r="C143" s="47" t="s">
        <v>134</v>
      </c>
      <c r="D143" s="146"/>
      <c r="E143" s="141"/>
      <c r="F143" s="145">
        <f t="shared" si="23"/>
        <v>0</v>
      </c>
      <c r="G143" s="144"/>
      <c r="H143" s="141"/>
      <c r="I143" s="143">
        <f t="shared" si="24"/>
        <v>0</v>
      </c>
      <c r="J143" s="142"/>
      <c r="K143" s="141"/>
      <c r="L143" s="140">
        <f t="shared" si="25"/>
        <v>0</v>
      </c>
    </row>
    <row r="144" spans="1:12" x14ac:dyDescent="0.2">
      <c r="A144" s="49">
        <v>132</v>
      </c>
      <c r="B144" s="48" t="s">
        <v>133</v>
      </c>
      <c r="C144" s="47" t="s">
        <v>132</v>
      </c>
      <c r="D144" s="146"/>
      <c r="E144" s="141"/>
      <c r="F144" s="145">
        <f t="shared" si="23"/>
        <v>0</v>
      </c>
      <c r="G144" s="144"/>
      <c r="H144" s="141"/>
      <c r="I144" s="143">
        <f t="shared" si="24"/>
        <v>0</v>
      </c>
      <c r="J144" s="142"/>
      <c r="K144" s="141"/>
      <c r="L144" s="140">
        <f t="shared" si="25"/>
        <v>0</v>
      </c>
    </row>
    <row r="145" spans="1:12" x14ac:dyDescent="0.2">
      <c r="A145" s="49">
        <v>133</v>
      </c>
      <c r="B145" s="48" t="s">
        <v>131</v>
      </c>
      <c r="C145" s="47" t="s">
        <v>130</v>
      </c>
      <c r="D145" s="146"/>
      <c r="E145" s="141"/>
      <c r="F145" s="145">
        <f t="shared" si="23"/>
        <v>0</v>
      </c>
      <c r="G145" s="144"/>
      <c r="H145" s="141"/>
      <c r="I145" s="143">
        <f t="shared" si="24"/>
        <v>0</v>
      </c>
      <c r="J145" s="142"/>
      <c r="K145" s="141"/>
      <c r="L145" s="140">
        <f t="shared" si="25"/>
        <v>0</v>
      </c>
    </row>
    <row r="146" spans="1:12" x14ac:dyDescent="0.2">
      <c r="A146" s="49">
        <v>134</v>
      </c>
      <c r="B146" s="48" t="s">
        <v>129</v>
      </c>
      <c r="C146" s="47" t="s">
        <v>128</v>
      </c>
      <c r="D146" s="146"/>
      <c r="E146" s="141"/>
      <c r="F146" s="145">
        <f t="shared" si="23"/>
        <v>0</v>
      </c>
      <c r="G146" s="144"/>
      <c r="H146" s="141"/>
      <c r="I146" s="143">
        <f t="shared" si="24"/>
        <v>0</v>
      </c>
      <c r="J146" s="142"/>
      <c r="K146" s="141"/>
      <c r="L146" s="140">
        <f t="shared" si="25"/>
        <v>0</v>
      </c>
    </row>
    <row r="147" spans="1:12" x14ac:dyDescent="0.2">
      <c r="A147" s="49">
        <v>135</v>
      </c>
      <c r="B147" s="48" t="s">
        <v>127</v>
      </c>
      <c r="C147" s="47" t="s">
        <v>126</v>
      </c>
      <c r="D147" s="146">
        <v>100000</v>
      </c>
      <c r="E147" s="141"/>
      <c r="F147" s="145">
        <f t="shared" si="23"/>
        <v>100000</v>
      </c>
      <c r="G147" s="144"/>
      <c r="H147" s="141"/>
      <c r="I147" s="143">
        <f t="shared" si="24"/>
        <v>0</v>
      </c>
      <c r="J147" s="142"/>
      <c r="K147" s="141"/>
      <c r="L147" s="140">
        <f t="shared" si="25"/>
        <v>0</v>
      </c>
    </row>
    <row r="148" spans="1:12" x14ac:dyDescent="0.2">
      <c r="A148" s="49">
        <v>136</v>
      </c>
      <c r="B148" s="48" t="s">
        <v>125</v>
      </c>
      <c r="C148" s="47" t="s">
        <v>124</v>
      </c>
      <c r="D148" s="146"/>
      <c r="E148" s="141"/>
      <c r="F148" s="145">
        <f t="shared" si="23"/>
        <v>0</v>
      </c>
      <c r="G148" s="144"/>
      <c r="H148" s="141"/>
      <c r="I148" s="143">
        <f t="shared" si="24"/>
        <v>0</v>
      </c>
      <c r="J148" s="142"/>
      <c r="K148" s="141"/>
      <c r="L148" s="140">
        <f t="shared" si="25"/>
        <v>0</v>
      </c>
    </row>
    <row r="149" spans="1:12" x14ac:dyDescent="0.2">
      <c r="A149" s="49">
        <v>137</v>
      </c>
      <c r="B149" s="48" t="s">
        <v>123</v>
      </c>
      <c r="C149" s="47" t="s">
        <v>122</v>
      </c>
      <c r="D149" s="146">
        <v>30000</v>
      </c>
      <c r="E149" s="141"/>
      <c r="F149" s="145">
        <f t="shared" si="23"/>
        <v>30000</v>
      </c>
      <c r="G149" s="144"/>
      <c r="H149" s="141"/>
      <c r="I149" s="143">
        <f t="shared" si="24"/>
        <v>0</v>
      </c>
      <c r="J149" s="142"/>
      <c r="K149" s="141"/>
      <c r="L149" s="140">
        <f t="shared" si="25"/>
        <v>0</v>
      </c>
    </row>
    <row r="150" spans="1:12" x14ac:dyDescent="0.2">
      <c r="A150" s="49">
        <v>138</v>
      </c>
      <c r="B150" s="48" t="s">
        <v>121</v>
      </c>
      <c r="C150" s="47" t="s">
        <v>120</v>
      </c>
      <c r="D150" s="146"/>
      <c r="E150" s="141"/>
      <c r="F150" s="145">
        <f t="shared" si="23"/>
        <v>0</v>
      </c>
      <c r="G150" s="144"/>
      <c r="H150" s="141"/>
      <c r="I150" s="143">
        <f t="shared" si="24"/>
        <v>0</v>
      </c>
      <c r="J150" s="142"/>
      <c r="K150" s="141"/>
      <c r="L150" s="140">
        <f t="shared" si="25"/>
        <v>0</v>
      </c>
    </row>
    <row r="151" spans="1:12" x14ac:dyDescent="0.2">
      <c r="A151" s="49">
        <v>139</v>
      </c>
      <c r="B151" s="48" t="s">
        <v>119</v>
      </c>
      <c r="C151" s="47" t="s">
        <v>118</v>
      </c>
      <c r="D151" s="146"/>
      <c r="E151" s="141"/>
      <c r="F151" s="145">
        <f t="shared" si="23"/>
        <v>0</v>
      </c>
      <c r="G151" s="144"/>
      <c r="H151" s="141"/>
      <c r="I151" s="143">
        <f t="shared" si="24"/>
        <v>0</v>
      </c>
      <c r="J151" s="142"/>
      <c r="K151" s="141"/>
      <c r="L151" s="140">
        <f t="shared" si="25"/>
        <v>0</v>
      </c>
    </row>
    <row r="152" spans="1:12" x14ac:dyDescent="0.2">
      <c r="A152" s="49">
        <v>140</v>
      </c>
      <c r="B152" s="48" t="s">
        <v>117</v>
      </c>
      <c r="C152" s="47" t="s">
        <v>116</v>
      </c>
      <c r="D152" s="146"/>
      <c r="E152" s="141"/>
      <c r="F152" s="145">
        <f t="shared" si="23"/>
        <v>0</v>
      </c>
      <c r="G152" s="144"/>
      <c r="H152" s="141"/>
      <c r="I152" s="143">
        <f t="shared" si="24"/>
        <v>0</v>
      </c>
      <c r="J152" s="142"/>
      <c r="K152" s="141"/>
      <c r="L152" s="140">
        <f t="shared" si="25"/>
        <v>0</v>
      </c>
    </row>
    <row r="153" spans="1:12" x14ac:dyDescent="0.2">
      <c r="A153" s="49">
        <v>141</v>
      </c>
      <c r="B153" s="48" t="s">
        <v>115</v>
      </c>
      <c r="C153" s="47" t="s">
        <v>114</v>
      </c>
      <c r="D153" s="146"/>
      <c r="E153" s="141"/>
      <c r="F153" s="145">
        <f t="shared" si="23"/>
        <v>0</v>
      </c>
      <c r="G153" s="144"/>
      <c r="H153" s="141"/>
      <c r="I153" s="143">
        <f t="shared" si="24"/>
        <v>0</v>
      </c>
      <c r="J153" s="142"/>
      <c r="K153" s="141"/>
      <c r="L153" s="140">
        <f t="shared" si="25"/>
        <v>0</v>
      </c>
    </row>
    <row r="154" spans="1:12" x14ac:dyDescent="0.2">
      <c r="A154" s="49">
        <v>142</v>
      </c>
      <c r="B154" s="48" t="s">
        <v>113</v>
      </c>
      <c r="C154" s="47" t="s">
        <v>112</v>
      </c>
      <c r="D154" s="146"/>
      <c r="E154" s="141"/>
      <c r="F154" s="145">
        <f t="shared" si="23"/>
        <v>0</v>
      </c>
      <c r="G154" s="144"/>
      <c r="H154" s="141"/>
      <c r="I154" s="143">
        <f t="shared" si="24"/>
        <v>0</v>
      </c>
      <c r="J154" s="142"/>
      <c r="K154" s="141"/>
      <c r="L154" s="140">
        <f t="shared" si="25"/>
        <v>0</v>
      </c>
    </row>
    <row r="155" spans="1:12" x14ac:dyDescent="0.2">
      <c r="A155" s="49">
        <v>143</v>
      </c>
      <c r="B155" s="48" t="s">
        <v>111</v>
      </c>
      <c r="C155" s="47" t="s">
        <v>110</v>
      </c>
      <c r="D155" s="146"/>
      <c r="E155" s="141"/>
      <c r="F155" s="145">
        <f t="shared" si="23"/>
        <v>0</v>
      </c>
      <c r="G155" s="144"/>
      <c r="H155" s="141"/>
      <c r="I155" s="143">
        <f t="shared" si="24"/>
        <v>0</v>
      </c>
      <c r="J155" s="142"/>
      <c r="K155" s="141"/>
      <c r="L155" s="140">
        <f t="shared" si="25"/>
        <v>0</v>
      </c>
    </row>
    <row r="156" spans="1:12" x14ac:dyDescent="0.2">
      <c r="A156" s="49">
        <v>144</v>
      </c>
      <c r="B156" s="48" t="s">
        <v>109</v>
      </c>
      <c r="C156" s="47" t="s">
        <v>108</v>
      </c>
      <c r="D156" s="146"/>
      <c r="E156" s="141"/>
      <c r="F156" s="145">
        <f t="shared" si="23"/>
        <v>0</v>
      </c>
      <c r="G156" s="144"/>
      <c r="H156" s="141"/>
      <c r="I156" s="143">
        <f t="shared" si="24"/>
        <v>0</v>
      </c>
      <c r="J156" s="142"/>
      <c r="K156" s="141"/>
      <c r="L156" s="140">
        <f t="shared" si="25"/>
        <v>0</v>
      </c>
    </row>
    <row r="157" spans="1:12" x14ac:dyDescent="0.2">
      <c r="A157" s="49">
        <v>145</v>
      </c>
      <c r="B157" s="48" t="s">
        <v>107</v>
      </c>
      <c r="C157" s="47" t="s">
        <v>106</v>
      </c>
      <c r="D157" s="146"/>
      <c r="E157" s="141"/>
      <c r="F157" s="145">
        <f t="shared" si="23"/>
        <v>0</v>
      </c>
      <c r="G157" s="144"/>
      <c r="H157" s="141"/>
      <c r="I157" s="143">
        <f t="shared" si="24"/>
        <v>0</v>
      </c>
      <c r="J157" s="142"/>
      <c r="K157" s="141"/>
      <c r="L157" s="140">
        <f t="shared" si="25"/>
        <v>0</v>
      </c>
    </row>
    <row r="158" spans="1:12" x14ac:dyDescent="0.2">
      <c r="A158" s="49">
        <v>146</v>
      </c>
      <c r="B158" s="48" t="s">
        <v>105</v>
      </c>
      <c r="C158" s="47" t="s">
        <v>104</v>
      </c>
      <c r="D158" s="146"/>
      <c r="E158" s="141"/>
      <c r="F158" s="145">
        <f t="shared" si="23"/>
        <v>0</v>
      </c>
      <c r="G158" s="144"/>
      <c r="H158" s="141"/>
      <c r="I158" s="143">
        <f t="shared" si="24"/>
        <v>0</v>
      </c>
      <c r="J158" s="142"/>
      <c r="K158" s="141"/>
      <c r="L158" s="140">
        <f t="shared" si="25"/>
        <v>0</v>
      </c>
    </row>
    <row r="159" spans="1:12" x14ac:dyDescent="0.2">
      <c r="A159" s="49">
        <v>147</v>
      </c>
      <c r="B159" s="48" t="s">
        <v>103</v>
      </c>
      <c r="C159" s="47" t="s">
        <v>102</v>
      </c>
      <c r="D159" s="146"/>
      <c r="E159" s="141"/>
      <c r="F159" s="145">
        <f t="shared" si="23"/>
        <v>0</v>
      </c>
      <c r="G159" s="144"/>
      <c r="H159" s="141"/>
      <c r="I159" s="143">
        <f t="shared" si="24"/>
        <v>0</v>
      </c>
      <c r="J159" s="142"/>
      <c r="K159" s="141"/>
      <c r="L159" s="140">
        <f t="shared" si="25"/>
        <v>0</v>
      </c>
    </row>
    <row r="160" spans="1:12" x14ac:dyDescent="0.2">
      <c r="A160" s="49">
        <v>148</v>
      </c>
      <c r="B160" s="48" t="s">
        <v>101</v>
      </c>
      <c r="C160" s="47" t="s">
        <v>100</v>
      </c>
      <c r="D160" s="146"/>
      <c r="E160" s="141"/>
      <c r="F160" s="145">
        <f t="shared" si="23"/>
        <v>0</v>
      </c>
      <c r="G160" s="144"/>
      <c r="H160" s="141"/>
      <c r="I160" s="143">
        <f t="shared" si="24"/>
        <v>0</v>
      </c>
      <c r="J160" s="142"/>
      <c r="K160" s="141"/>
      <c r="L160" s="140">
        <f t="shared" si="25"/>
        <v>0</v>
      </c>
    </row>
    <row r="161" spans="1:12" x14ac:dyDescent="0.2">
      <c r="A161" s="49">
        <v>149</v>
      </c>
      <c r="B161" s="48" t="s">
        <v>99</v>
      </c>
      <c r="C161" s="47" t="s">
        <v>98</v>
      </c>
      <c r="D161" s="146"/>
      <c r="E161" s="141"/>
      <c r="F161" s="145">
        <f t="shared" si="23"/>
        <v>0</v>
      </c>
      <c r="G161" s="144"/>
      <c r="H161" s="141"/>
      <c r="I161" s="143">
        <f t="shared" si="24"/>
        <v>0</v>
      </c>
      <c r="J161" s="142"/>
      <c r="K161" s="141"/>
      <c r="L161" s="140">
        <f t="shared" si="25"/>
        <v>0</v>
      </c>
    </row>
    <row r="162" spans="1:12" x14ac:dyDescent="0.2">
      <c r="A162" s="49">
        <v>150</v>
      </c>
      <c r="B162" s="48" t="s">
        <v>97</v>
      </c>
      <c r="C162" s="47" t="s">
        <v>96</v>
      </c>
      <c r="D162" s="146"/>
      <c r="E162" s="141"/>
      <c r="F162" s="145">
        <f t="shared" si="23"/>
        <v>0</v>
      </c>
      <c r="G162" s="144"/>
      <c r="H162" s="141"/>
      <c r="I162" s="143">
        <f t="shared" si="24"/>
        <v>0</v>
      </c>
      <c r="J162" s="142"/>
      <c r="K162" s="141"/>
      <c r="L162" s="140">
        <f t="shared" si="25"/>
        <v>0</v>
      </c>
    </row>
    <row r="163" spans="1:12" x14ac:dyDescent="0.2">
      <c r="A163" s="49">
        <v>151</v>
      </c>
      <c r="B163" s="48" t="s">
        <v>95</v>
      </c>
      <c r="C163" s="47" t="s">
        <v>94</v>
      </c>
      <c r="D163" s="146"/>
      <c r="E163" s="141"/>
      <c r="F163" s="145">
        <f t="shared" si="23"/>
        <v>0</v>
      </c>
      <c r="G163" s="144"/>
      <c r="H163" s="141"/>
      <c r="I163" s="143">
        <f t="shared" si="24"/>
        <v>0</v>
      </c>
      <c r="J163" s="142"/>
      <c r="K163" s="141"/>
      <c r="L163" s="140">
        <f t="shared" si="25"/>
        <v>0</v>
      </c>
    </row>
    <row r="164" spans="1:12" x14ac:dyDescent="0.2">
      <c r="A164" s="49">
        <v>152</v>
      </c>
      <c r="B164" s="48" t="s">
        <v>93</v>
      </c>
      <c r="C164" s="47" t="s">
        <v>92</v>
      </c>
      <c r="D164" s="146"/>
      <c r="E164" s="141"/>
      <c r="F164" s="145">
        <f t="shared" si="23"/>
        <v>0</v>
      </c>
      <c r="G164" s="144"/>
      <c r="H164" s="141"/>
      <c r="I164" s="143">
        <f t="shared" si="24"/>
        <v>0</v>
      </c>
      <c r="J164" s="142"/>
      <c r="K164" s="141"/>
      <c r="L164" s="140">
        <f t="shared" si="25"/>
        <v>0</v>
      </c>
    </row>
    <row r="165" spans="1:12" x14ac:dyDescent="0.2">
      <c r="A165" s="49">
        <v>153</v>
      </c>
      <c r="B165" s="48" t="s">
        <v>91</v>
      </c>
      <c r="C165" s="47" t="s">
        <v>90</v>
      </c>
      <c r="D165" s="146"/>
      <c r="E165" s="141"/>
      <c r="F165" s="145">
        <f t="shared" si="23"/>
        <v>0</v>
      </c>
      <c r="G165" s="144"/>
      <c r="H165" s="141"/>
      <c r="I165" s="143">
        <f t="shared" si="24"/>
        <v>0</v>
      </c>
      <c r="J165" s="142"/>
      <c r="K165" s="141">
        <v>0</v>
      </c>
      <c r="L165" s="140">
        <f t="shared" si="25"/>
        <v>0</v>
      </c>
    </row>
    <row r="166" spans="1:12" x14ac:dyDescent="0.2">
      <c r="A166" s="49">
        <v>154</v>
      </c>
      <c r="B166" s="48" t="s">
        <v>89</v>
      </c>
      <c r="C166" s="47" t="s">
        <v>88</v>
      </c>
      <c r="D166" s="146"/>
      <c r="E166" s="141"/>
      <c r="F166" s="145">
        <f t="shared" si="23"/>
        <v>0</v>
      </c>
      <c r="G166" s="144"/>
      <c r="H166" s="141"/>
      <c r="I166" s="143">
        <f t="shared" si="24"/>
        <v>0</v>
      </c>
      <c r="J166" s="142"/>
      <c r="K166" s="141"/>
      <c r="L166" s="140">
        <f t="shared" si="25"/>
        <v>0</v>
      </c>
    </row>
    <row r="167" spans="1:12" x14ac:dyDescent="0.2">
      <c r="A167" s="49">
        <v>155</v>
      </c>
      <c r="B167" s="48" t="s">
        <v>87</v>
      </c>
      <c r="C167" s="47" t="s">
        <v>86</v>
      </c>
      <c r="D167" s="146"/>
      <c r="E167" s="141"/>
      <c r="F167" s="145">
        <f t="shared" si="23"/>
        <v>0</v>
      </c>
      <c r="G167" s="144"/>
      <c r="H167" s="141"/>
      <c r="I167" s="143">
        <f t="shared" si="24"/>
        <v>0</v>
      </c>
      <c r="J167" s="142"/>
      <c r="K167" s="141"/>
      <c r="L167" s="140">
        <f t="shared" si="25"/>
        <v>0</v>
      </c>
    </row>
    <row r="168" spans="1:12" x14ac:dyDescent="0.2">
      <c r="A168" s="49">
        <v>156</v>
      </c>
      <c r="B168" s="48" t="s">
        <v>85</v>
      </c>
      <c r="C168" s="47" t="s">
        <v>84</v>
      </c>
      <c r="D168" s="146"/>
      <c r="E168" s="141"/>
      <c r="F168" s="145">
        <f t="shared" si="23"/>
        <v>0</v>
      </c>
      <c r="G168" s="144"/>
      <c r="H168" s="141"/>
      <c r="I168" s="143">
        <f t="shared" si="24"/>
        <v>0</v>
      </c>
      <c r="J168" s="142"/>
      <c r="K168" s="141"/>
      <c r="L168" s="140">
        <f t="shared" si="25"/>
        <v>0</v>
      </c>
    </row>
    <row r="169" spans="1:12" x14ac:dyDescent="0.2">
      <c r="A169" s="49">
        <v>157</v>
      </c>
      <c r="B169" s="48" t="s">
        <v>83</v>
      </c>
      <c r="C169" s="47" t="s">
        <v>82</v>
      </c>
      <c r="D169" s="146"/>
      <c r="E169" s="141"/>
      <c r="F169" s="145">
        <f t="shared" si="23"/>
        <v>0</v>
      </c>
      <c r="G169" s="144"/>
      <c r="H169" s="141"/>
      <c r="I169" s="143">
        <f t="shared" si="24"/>
        <v>0</v>
      </c>
      <c r="J169" s="142"/>
      <c r="K169" s="141"/>
      <c r="L169" s="140">
        <f t="shared" si="25"/>
        <v>0</v>
      </c>
    </row>
    <row r="170" spans="1:12" x14ac:dyDescent="0.2">
      <c r="A170" s="49">
        <v>158</v>
      </c>
      <c r="B170" s="48" t="s">
        <v>81</v>
      </c>
      <c r="C170" s="47" t="s">
        <v>80</v>
      </c>
      <c r="D170" s="146"/>
      <c r="E170" s="141"/>
      <c r="F170" s="145">
        <f t="shared" si="23"/>
        <v>0</v>
      </c>
      <c r="G170" s="144"/>
      <c r="H170" s="141"/>
      <c r="I170" s="143">
        <f t="shared" si="24"/>
        <v>0</v>
      </c>
      <c r="J170" s="142"/>
      <c r="K170" s="141"/>
      <c r="L170" s="140">
        <f t="shared" si="25"/>
        <v>0</v>
      </c>
    </row>
    <row r="171" spans="1:12" x14ac:dyDescent="0.2">
      <c r="A171" s="49">
        <v>159</v>
      </c>
      <c r="B171" s="48" t="s">
        <v>79</v>
      </c>
      <c r="C171" s="47" t="s">
        <v>78</v>
      </c>
      <c r="D171" s="146"/>
      <c r="E171" s="141"/>
      <c r="F171" s="145">
        <f t="shared" si="23"/>
        <v>0</v>
      </c>
      <c r="G171" s="144"/>
      <c r="H171" s="141"/>
      <c r="I171" s="143">
        <f t="shared" si="24"/>
        <v>0</v>
      </c>
      <c r="J171" s="142"/>
      <c r="K171" s="141"/>
      <c r="L171" s="140">
        <f t="shared" si="25"/>
        <v>0</v>
      </c>
    </row>
    <row r="172" spans="1:12" x14ac:dyDescent="0.2">
      <c r="A172" s="49">
        <v>160</v>
      </c>
      <c r="B172" s="48" t="s">
        <v>77</v>
      </c>
      <c r="C172" s="47" t="s">
        <v>76</v>
      </c>
      <c r="D172" s="146"/>
      <c r="E172" s="141"/>
      <c r="F172" s="145">
        <f t="shared" si="23"/>
        <v>0</v>
      </c>
      <c r="G172" s="144"/>
      <c r="H172" s="141"/>
      <c r="I172" s="143">
        <f t="shared" si="24"/>
        <v>0</v>
      </c>
      <c r="J172" s="142"/>
      <c r="K172" s="141"/>
      <c r="L172" s="140">
        <f t="shared" si="25"/>
        <v>0</v>
      </c>
    </row>
    <row r="173" spans="1:12" x14ac:dyDescent="0.2">
      <c r="A173" s="49">
        <v>161</v>
      </c>
      <c r="B173" s="48" t="s">
        <v>75</v>
      </c>
      <c r="C173" s="47" t="s">
        <v>74</v>
      </c>
      <c r="D173" s="146"/>
      <c r="E173" s="141"/>
      <c r="F173" s="145">
        <f t="shared" si="23"/>
        <v>0</v>
      </c>
      <c r="G173" s="144"/>
      <c r="H173" s="141"/>
      <c r="I173" s="143">
        <f t="shared" si="24"/>
        <v>0</v>
      </c>
      <c r="J173" s="142"/>
      <c r="K173" s="141"/>
      <c r="L173" s="140">
        <f t="shared" si="25"/>
        <v>0</v>
      </c>
    </row>
    <row r="174" spans="1:12" x14ac:dyDescent="0.2">
      <c r="A174" s="49">
        <v>162</v>
      </c>
      <c r="B174" s="48" t="s">
        <v>73</v>
      </c>
      <c r="C174" s="47" t="s">
        <v>72</v>
      </c>
      <c r="D174" s="146"/>
      <c r="E174" s="141"/>
      <c r="F174" s="145">
        <f t="shared" si="23"/>
        <v>0</v>
      </c>
      <c r="G174" s="144"/>
      <c r="H174" s="141"/>
      <c r="I174" s="143">
        <f t="shared" si="24"/>
        <v>0</v>
      </c>
      <c r="J174" s="142"/>
      <c r="K174" s="141"/>
      <c r="L174" s="140">
        <f t="shared" si="25"/>
        <v>0</v>
      </c>
    </row>
    <row r="175" spans="1:12" x14ac:dyDescent="0.2">
      <c r="A175" s="49">
        <v>163</v>
      </c>
      <c r="B175" s="48" t="s">
        <v>71</v>
      </c>
      <c r="C175" s="47" t="s">
        <v>70</v>
      </c>
      <c r="D175" s="146"/>
      <c r="E175" s="141"/>
      <c r="F175" s="145">
        <f t="shared" si="23"/>
        <v>0</v>
      </c>
      <c r="G175" s="144"/>
      <c r="H175" s="141"/>
      <c r="I175" s="143">
        <f t="shared" si="24"/>
        <v>0</v>
      </c>
      <c r="J175" s="142"/>
      <c r="K175" s="141"/>
      <c r="L175" s="140">
        <f t="shared" si="25"/>
        <v>0</v>
      </c>
    </row>
    <row r="176" spans="1:12" x14ac:dyDescent="0.2">
      <c r="A176" s="49">
        <v>164</v>
      </c>
      <c r="B176" s="48" t="s">
        <v>69</v>
      </c>
      <c r="C176" s="47" t="s">
        <v>68</v>
      </c>
      <c r="D176" s="146"/>
      <c r="E176" s="141"/>
      <c r="F176" s="145">
        <f t="shared" si="23"/>
        <v>0</v>
      </c>
      <c r="G176" s="144"/>
      <c r="H176" s="141"/>
      <c r="I176" s="143">
        <f t="shared" si="24"/>
        <v>0</v>
      </c>
      <c r="J176" s="142"/>
      <c r="K176" s="141"/>
      <c r="L176" s="140">
        <f t="shared" si="25"/>
        <v>0</v>
      </c>
    </row>
    <row r="177" spans="1:12" ht="22.5" customHeight="1" thickBot="1" x14ac:dyDescent="0.25">
      <c r="A177" s="608" t="s">
        <v>8</v>
      </c>
      <c r="B177" s="609"/>
      <c r="C177" s="609"/>
      <c r="D177" s="134">
        <f t="shared" ref="D177:L177" si="26">D9+D24+D112+D119+D132</f>
        <v>799400</v>
      </c>
      <c r="E177" s="134">
        <f t="shared" si="26"/>
        <v>230000</v>
      </c>
      <c r="F177" s="139">
        <f t="shared" si="26"/>
        <v>1029400</v>
      </c>
      <c r="G177" s="138">
        <f t="shared" si="26"/>
        <v>826501</v>
      </c>
      <c r="H177" s="137">
        <f t="shared" si="26"/>
        <v>80000</v>
      </c>
      <c r="I177" s="136">
        <f t="shared" si="26"/>
        <v>906501</v>
      </c>
      <c r="J177" s="135">
        <f t="shared" si="26"/>
        <v>749308</v>
      </c>
      <c r="K177" s="134">
        <f t="shared" si="26"/>
        <v>86400</v>
      </c>
      <c r="L177" s="133">
        <f t="shared" si="26"/>
        <v>835708</v>
      </c>
    </row>
    <row r="182" spans="1:12" ht="15" x14ac:dyDescent="0.2">
      <c r="G182" s="45"/>
      <c r="H182" s="45"/>
      <c r="I182" s="45"/>
      <c r="J182" s="588" t="s">
        <v>410</v>
      </c>
      <c r="K182" s="588"/>
      <c r="L182" s="588"/>
    </row>
    <row r="183" spans="1:12" ht="15" x14ac:dyDescent="0.2">
      <c r="G183" s="46"/>
      <c r="H183" s="46"/>
      <c r="I183" s="46"/>
      <c r="J183" s="46"/>
      <c r="K183" s="46"/>
      <c r="L183" s="46"/>
    </row>
    <row r="184" spans="1:12" ht="27" customHeight="1" x14ac:dyDescent="0.25">
      <c r="G184" s="45"/>
      <c r="H184" s="45"/>
      <c r="I184" s="45"/>
      <c r="J184" s="610" t="s">
        <v>67</v>
      </c>
      <c r="K184" s="610"/>
      <c r="L184" s="610"/>
    </row>
    <row r="185" spans="1:12" ht="15" x14ac:dyDescent="0.2">
      <c r="G185" s="45"/>
      <c r="H185" s="45"/>
      <c r="I185" s="45"/>
      <c r="J185" s="45"/>
      <c r="K185" s="45"/>
      <c r="L185" s="45"/>
    </row>
    <row r="186" spans="1:12" ht="15" x14ac:dyDescent="0.2">
      <c r="G186" s="45"/>
      <c r="H186" s="45"/>
      <c r="I186" s="45"/>
      <c r="J186" s="588" t="s">
        <v>409</v>
      </c>
      <c r="K186" s="588"/>
      <c r="L186" s="588"/>
    </row>
  </sheetData>
  <mergeCells count="11">
    <mergeCell ref="J186:L186"/>
    <mergeCell ref="A1:L4"/>
    <mergeCell ref="A5:L5"/>
    <mergeCell ref="A6:L6"/>
    <mergeCell ref="D7:F7"/>
    <mergeCell ref="G7:I7"/>
    <mergeCell ref="J7:L7"/>
    <mergeCell ref="A8:C8"/>
    <mergeCell ref="A177:C177"/>
    <mergeCell ref="J182:L182"/>
    <mergeCell ref="J184:L184"/>
  </mergeCells>
  <conditionalFormatting sqref="B9">
    <cfRule type="duplicateValues" dxfId="10" priority="1" stopIfTrue="1"/>
  </conditionalFormatting>
  <pageMargins left="0.7" right="0.7" top="0.75" bottom="0.75" header="0.3" footer="0.3"/>
  <pageSetup paperSize="9" scale="54" orientation="landscape" r:id="rId1"/>
  <rowBreaks count="1" manualBreakCount="1">
    <brk id="131" max="11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86"/>
  <sheetViews>
    <sheetView view="pageBreakPreview" topLeftCell="A142" zoomScale="80" zoomScaleNormal="80" zoomScaleSheetLayoutView="80" workbookViewId="0">
      <selection activeCell="I195" sqref="I195"/>
    </sheetView>
  </sheetViews>
  <sheetFormatPr defaultRowHeight="12.75" x14ac:dyDescent="0.2"/>
  <cols>
    <col min="1" max="1" width="5.85546875" style="44" customWidth="1"/>
    <col min="2" max="2" width="15.5703125" style="44" customWidth="1"/>
    <col min="3" max="3" width="44.85546875" style="43" customWidth="1"/>
    <col min="4" max="12" width="19.140625" style="42" customWidth="1"/>
    <col min="13" max="13" width="9.140625" style="41"/>
    <col min="14" max="15" width="11.28515625" style="41" bestFit="1" customWidth="1"/>
    <col min="16" max="16" width="12.28515625" style="41" bestFit="1" customWidth="1"/>
    <col min="17" max="16384" width="9.140625" style="41"/>
  </cols>
  <sheetData>
    <row r="1" spans="1:16" ht="30" customHeight="1" x14ac:dyDescent="0.2">
      <c r="A1" s="589" t="s">
        <v>402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1"/>
    </row>
    <row r="2" spans="1:16" ht="30" customHeight="1" x14ac:dyDescent="0.2">
      <c r="A2" s="592"/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4"/>
    </row>
    <row r="3" spans="1:16" ht="30" customHeight="1" x14ac:dyDescent="0.2">
      <c r="A3" s="592"/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4"/>
    </row>
    <row r="4" spans="1:16" ht="30" customHeight="1" x14ac:dyDescent="0.2">
      <c r="A4" s="595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7"/>
    </row>
    <row r="5" spans="1:16" ht="23.25" customHeight="1" x14ac:dyDescent="0.2">
      <c r="A5" s="598" t="s">
        <v>401</v>
      </c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</row>
    <row r="6" spans="1:16" ht="23.25" customHeight="1" thickBot="1" x14ac:dyDescent="0.25">
      <c r="A6" s="598" t="s">
        <v>413</v>
      </c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</row>
    <row r="7" spans="1:16" ht="18.75" customHeight="1" x14ac:dyDescent="0.2">
      <c r="A7" s="66" t="s">
        <v>400</v>
      </c>
      <c r="B7" s="65" t="s">
        <v>399</v>
      </c>
      <c r="C7" s="65" t="s">
        <v>398</v>
      </c>
      <c r="D7" s="599" t="s">
        <v>397</v>
      </c>
      <c r="E7" s="599"/>
      <c r="F7" s="600"/>
      <c r="G7" s="601" t="s">
        <v>396</v>
      </c>
      <c r="H7" s="602"/>
      <c r="I7" s="603"/>
      <c r="J7" s="604" t="s">
        <v>395</v>
      </c>
      <c r="K7" s="599"/>
      <c r="L7" s="605"/>
      <c r="N7" s="64">
        <v>2021</v>
      </c>
      <c r="O7" s="64">
        <v>2022</v>
      </c>
      <c r="P7" s="64">
        <v>2023</v>
      </c>
    </row>
    <row r="8" spans="1:16" ht="18.75" customHeight="1" x14ac:dyDescent="0.2">
      <c r="A8" s="606"/>
      <c r="B8" s="607"/>
      <c r="C8" s="607"/>
      <c r="D8" s="59" t="s">
        <v>394</v>
      </c>
      <c r="E8" s="59" t="s">
        <v>46</v>
      </c>
      <c r="F8" s="63" t="s">
        <v>8</v>
      </c>
      <c r="G8" s="62" t="s">
        <v>394</v>
      </c>
      <c r="H8" s="59" t="s">
        <v>46</v>
      </c>
      <c r="I8" s="61" t="s">
        <v>8</v>
      </c>
      <c r="J8" s="60" t="s">
        <v>394</v>
      </c>
      <c r="K8" s="59" t="s">
        <v>46</v>
      </c>
      <c r="L8" s="58" t="s">
        <v>8</v>
      </c>
      <c r="N8" s="42"/>
      <c r="O8" s="42"/>
      <c r="P8" s="42"/>
    </row>
    <row r="9" spans="1:16" ht="18" customHeight="1" x14ac:dyDescent="0.2">
      <c r="A9" s="53"/>
      <c r="B9" s="51">
        <v>111</v>
      </c>
      <c r="C9" s="51" t="s">
        <v>393</v>
      </c>
      <c r="D9" s="181">
        <f t="shared" ref="D9:L9" si="0">SUM(D10:D23)</f>
        <v>12800</v>
      </c>
      <c r="E9" s="181">
        <f t="shared" si="0"/>
        <v>0</v>
      </c>
      <c r="F9" s="185">
        <f t="shared" si="0"/>
        <v>12800</v>
      </c>
      <c r="G9" s="184">
        <f t="shared" si="0"/>
        <v>13000</v>
      </c>
      <c r="H9" s="181">
        <f t="shared" si="0"/>
        <v>0</v>
      </c>
      <c r="I9" s="183">
        <f t="shared" si="0"/>
        <v>13000</v>
      </c>
      <c r="J9" s="182">
        <f t="shared" si="0"/>
        <v>13000</v>
      </c>
      <c r="K9" s="181">
        <f t="shared" si="0"/>
        <v>0</v>
      </c>
      <c r="L9" s="180">
        <f t="shared" si="0"/>
        <v>13000</v>
      </c>
      <c r="N9" s="197">
        <v>12700</v>
      </c>
      <c r="O9" s="197">
        <v>12700</v>
      </c>
      <c r="P9" s="197">
        <v>12700</v>
      </c>
    </row>
    <row r="10" spans="1:16" x14ac:dyDescent="0.2">
      <c r="A10" s="49">
        <v>1</v>
      </c>
      <c r="B10" s="48" t="s">
        <v>392</v>
      </c>
      <c r="C10" s="47" t="s">
        <v>391</v>
      </c>
      <c r="D10" s="179">
        <v>11520</v>
      </c>
      <c r="E10" s="174"/>
      <c r="F10" s="191">
        <f t="shared" ref="F10:F23" si="1">D10+E10</f>
        <v>11520</v>
      </c>
      <c r="G10" s="177">
        <v>11700</v>
      </c>
      <c r="H10" s="174"/>
      <c r="I10" s="176">
        <f t="shared" ref="I10:I23" si="2">G10+H10</f>
        <v>11700</v>
      </c>
      <c r="J10" s="175">
        <v>11700</v>
      </c>
      <c r="K10" s="174"/>
      <c r="L10" s="173">
        <f t="shared" ref="L10:L23" si="3">J10+K10</f>
        <v>11700</v>
      </c>
      <c r="N10" s="195">
        <f>N9-N20-N21</f>
        <v>11430</v>
      </c>
      <c r="O10" s="195">
        <f>O9-O20-O21</f>
        <v>11430</v>
      </c>
      <c r="P10" s="195">
        <f>P9-P20-P21</f>
        <v>11430</v>
      </c>
    </row>
    <row r="11" spans="1:16" x14ac:dyDescent="0.2">
      <c r="A11" s="49">
        <v>2</v>
      </c>
      <c r="B11" s="48" t="s">
        <v>390</v>
      </c>
      <c r="C11" s="47" t="s">
        <v>389</v>
      </c>
      <c r="D11" s="179"/>
      <c r="E11" s="174"/>
      <c r="F11" s="191">
        <f t="shared" si="1"/>
        <v>0</v>
      </c>
      <c r="G11" s="177"/>
      <c r="H11" s="174"/>
      <c r="I11" s="176">
        <f t="shared" si="2"/>
        <v>0</v>
      </c>
      <c r="J11" s="175"/>
      <c r="K11" s="174"/>
      <c r="L11" s="173">
        <f t="shared" si="3"/>
        <v>0</v>
      </c>
      <c r="N11" s="42"/>
      <c r="O11" s="42"/>
      <c r="P11" s="42"/>
    </row>
    <row r="12" spans="1:16" ht="15" x14ac:dyDescent="0.2">
      <c r="A12" s="49">
        <v>3</v>
      </c>
      <c r="B12" s="48" t="s">
        <v>388</v>
      </c>
      <c r="C12" s="47" t="s">
        <v>387</v>
      </c>
      <c r="D12" s="179"/>
      <c r="E12" s="174"/>
      <c r="F12" s="191">
        <f t="shared" si="1"/>
        <v>0</v>
      </c>
      <c r="G12" s="177"/>
      <c r="H12" s="174"/>
      <c r="I12" s="176">
        <f t="shared" si="2"/>
        <v>0</v>
      </c>
      <c r="J12" s="175"/>
      <c r="K12" s="174"/>
      <c r="L12" s="173">
        <f t="shared" si="3"/>
        <v>0</v>
      </c>
      <c r="N12" s="196"/>
      <c r="O12" s="196"/>
      <c r="P12" s="196"/>
    </row>
    <row r="13" spans="1:16" ht="15" x14ac:dyDescent="0.2">
      <c r="A13" s="49">
        <v>4</v>
      </c>
      <c r="B13" s="48" t="s">
        <v>386</v>
      </c>
      <c r="C13" s="47" t="s">
        <v>385</v>
      </c>
      <c r="D13" s="179"/>
      <c r="E13" s="174"/>
      <c r="F13" s="191">
        <f t="shared" si="1"/>
        <v>0</v>
      </c>
      <c r="G13" s="177"/>
      <c r="H13" s="174"/>
      <c r="I13" s="176">
        <f t="shared" si="2"/>
        <v>0</v>
      </c>
      <c r="J13" s="175"/>
      <c r="K13" s="174"/>
      <c r="L13" s="173">
        <f t="shared" si="3"/>
        <v>0</v>
      </c>
      <c r="N13" s="196"/>
      <c r="O13" s="196"/>
      <c r="P13" s="196"/>
    </row>
    <row r="14" spans="1:16" ht="15" x14ac:dyDescent="0.2">
      <c r="A14" s="49">
        <v>5</v>
      </c>
      <c r="B14" s="48" t="s">
        <v>384</v>
      </c>
      <c r="C14" s="47" t="s">
        <v>383</v>
      </c>
      <c r="D14" s="179"/>
      <c r="E14" s="174"/>
      <c r="F14" s="191">
        <f t="shared" si="1"/>
        <v>0</v>
      </c>
      <c r="G14" s="177"/>
      <c r="H14" s="174"/>
      <c r="I14" s="176">
        <f t="shared" si="2"/>
        <v>0</v>
      </c>
      <c r="J14" s="175"/>
      <c r="K14" s="174"/>
      <c r="L14" s="173">
        <f t="shared" si="3"/>
        <v>0</v>
      </c>
      <c r="N14" s="196"/>
      <c r="O14" s="196"/>
      <c r="P14" s="196"/>
    </row>
    <row r="15" spans="1:16" ht="15" x14ac:dyDescent="0.2">
      <c r="A15" s="49">
        <v>6</v>
      </c>
      <c r="B15" s="48" t="s">
        <v>382</v>
      </c>
      <c r="C15" s="47" t="s">
        <v>381</v>
      </c>
      <c r="D15" s="179"/>
      <c r="E15" s="174"/>
      <c r="F15" s="191">
        <f t="shared" si="1"/>
        <v>0</v>
      </c>
      <c r="G15" s="177"/>
      <c r="H15" s="174"/>
      <c r="I15" s="176">
        <f t="shared" si="2"/>
        <v>0</v>
      </c>
      <c r="J15" s="175"/>
      <c r="K15" s="174"/>
      <c r="L15" s="173">
        <f t="shared" si="3"/>
        <v>0</v>
      </c>
      <c r="N15" s="196"/>
      <c r="O15" s="196"/>
      <c r="P15" s="196"/>
    </row>
    <row r="16" spans="1:16" ht="15" x14ac:dyDescent="0.2">
      <c r="A16" s="49">
        <v>7</v>
      </c>
      <c r="B16" s="48" t="s">
        <v>380</v>
      </c>
      <c r="C16" s="47" t="s">
        <v>379</v>
      </c>
      <c r="D16" s="179"/>
      <c r="E16" s="174"/>
      <c r="F16" s="191">
        <f t="shared" si="1"/>
        <v>0</v>
      </c>
      <c r="G16" s="177"/>
      <c r="H16" s="174"/>
      <c r="I16" s="176">
        <f t="shared" si="2"/>
        <v>0</v>
      </c>
      <c r="J16" s="175"/>
      <c r="K16" s="174"/>
      <c r="L16" s="173">
        <f t="shared" si="3"/>
        <v>0</v>
      </c>
      <c r="N16" s="196"/>
      <c r="O16" s="196"/>
      <c r="P16" s="196"/>
    </row>
    <row r="17" spans="1:16" ht="15" x14ac:dyDescent="0.2">
      <c r="A17" s="49">
        <v>8</v>
      </c>
      <c r="B17" s="48" t="s">
        <v>378</v>
      </c>
      <c r="C17" s="47" t="s">
        <v>377</v>
      </c>
      <c r="D17" s="179"/>
      <c r="E17" s="174"/>
      <c r="F17" s="191">
        <f t="shared" si="1"/>
        <v>0</v>
      </c>
      <c r="G17" s="177"/>
      <c r="H17" s="174"/>
      <c r="I17" s="176">
        <f t="shared" si="2"/>
        <v>0</v>
      </c>
      <c r="J17" s="175"/>
      <c r="K17" s="174"/>
      <c r="L17" s="173">
        <f t="shared" si="3"/>
        <v>0</v>
      </c>
      <c r="N17" s="196"/>
      <c r="O17" s="196"/>
      <c r="P17" s="196"/>
    </row>
    <row r="18" spans="1:16" ht="15" x14ac:dyDescent="0.2">
      <c r="A18" s="49">
        <v>9</v>
      </c>
      <c r="B18" s="48" t="s">
        <v>376</v>
      </c>
      <c r="C18" s="47" t="s">
        <v>375</v>
      </c>
      <c r="D18" s="179"/>
      <c r="E18" s="174"/>
      <c r="F18" s="191">
        <f t="shared" si="1"/>
        <v>0</v>
      </c>
      <c r="G18" s="177"/>
      <c r="H18" s="174"/>
      <c r="I18" s="176">
        <f t="shared" si="2"/>
        <v>0</v>
      </c>
      <c r="J18" s="175"/>
      <c r="K18" s="174"/>
      <c r="L18" s="173">
        <f t="shared" si="3"/>
        <v>0</v>
      </c>
      <c r="N18" s="196"/>
      <c r="O18" s="196"/>
      <c r="P18" s="196"/>
    </row>
    <row r="19" spans="1:16" x14ac:dyDescent="0.2">
      <c r="A19" s="49">
        <v>10</v>
      </c>
      <c r="B19" s="48" t="s">
        <v>374</v>
      </c>
      <c r="C19" s="47" t="s">
        <v>373</v>
      </c>
      <c r="D19" s="179"/>
      <c r="E19" s="174"/>
      <c r="F19" s="191">
        <f t="shared" si="1"/>
        <v>0</v>
      </c>
      <c r="G19" s="177"/>
      <c r="H19" s="174"/>
      <c r="I19" s="176">
        <f t="shared" si="2"/>
        <v>0</v>
      </c>
      <c r="J19" s="175"/>
      <c r="K19" s="174"/>
      <c r="L19" s="173">
        <f t="shared" si="3"/>
        <v>0</v>
      </c>
      <c r="N19" s="42"/>
      <c r="O19" s="42"/>
      <c r="P19" s="42"/>
    </row>
    <row r="20" spans="1:16" x14ac:dyDescent="0.2">
      <c r="A20" s="49">
        <v>11</v>
      </c>
      <c r="B20" s="48" t="s">
        <v>372</v>
      </c>
      <c r="C20" s="47" t="s">
        <v>371</v>
      </c>
      <c r="D20" s="179">
        <v>640</v>
      </c>
      <c r="E20" s="174"/>
      <c r="F20" s="191">
        <f t="shared" si="1"/>
        <v>640</v>
      </c>
      <c r="G20" s="177">
        <v>650</v>
      </c>
      <c r="H20" s="174"/>
      <c r="I20" s="176">
        <f t="shared" si="2"/>
        <v>650</v>
      </c>
      <c r="J20" s="175">
        <v>650</v>
      </c>
      <c r="K20" s="174"/>
      <c r="L20" s="173">
        <f t="shared" si="3"/>
        <v>650</v>
      </c>
      <c r="N20" s="195">
        <f>N9*5%</f>
        <v>635</v>
      </c>
      <c r="O20" s="195">
        <f>O9*5%</f>
        <v>635</v>
      </c>
      <c r="P20" s="195">
        <f>P9*5%</f>
        <v>635</v>
      </c>
    </row>
    <row r="21" spans="1:16" x14ac:dyDescent="0.2">
      <c r="A21" s="49">
        <v>12</v>
      </c>
      <c r="B21" s="48" t="s">
        <v>370</v>
      </c>
      <c r="C21" s="47" t="s">
        <v>369</v>
      </c>
      <c r="D21" s="179">
        <f>D20</f>
        <v>640</v>
      </c>
      <c r="E21" s="174"/>
      <c r="F21" s="191">
        <f t="shared" si="1"/>
        <v>640</v>
      </c>
      <c r="G21" s="177">
        <f>G20</f>
        <v>650</v>
      </c>
      <c r="H21" s="174"/>
      <c r="I21" s="176">
        <f t="shared" si="2"/>
        <v>650</v>
      </c>
      <c r="J21" s="175">
        <f>J20</f>
        <v>650</v>
      </c>
      <c r="K21" s="174"/>
      <c r="L21" s="173">
        <f t="shared" si="3"/>
        <v>650</v>
      </c>
      <c r="N21" s="195">
        <f>N9*5%</f>
        <v>635</v>
      </c>
      <c r="O21" s="195">
        <f>O9*5%</f>
        <v>635</v>
      </c>
      <c r="P21" s="195">
        <f>P9*5%</f>
        <v>635</v>
      </c>
    </row>
    <row r="22" spans="1:16" x14ac:dyDescent="0.2">
      <c r="A22" s="49">
        <v>13</v>
      </c>
      <c r="B22" s="48" t="s">
        <v>368</v>
      </c>
      <c r="C22" s="47" t="s">
        <v>367</v>
      </c>
      <c r="D22" s="179"/>
      <c r="E22" s="174"/>
      <c r="F22" s="191">
        <f t="shared" si="1"/>
        <v>0</v>
      </c>
      <c r="G22" s="177"/>
      <c r="H22" s="174"/>
      <c r="I22" s="176">
        <f t="shared" si="2"/>
        <v>0</v>
      </c>
      <c r="J22" s="175"/>
      <c r="K22" s="174"/>
      <c r="L22" s="173">
        <f t="shared" si="3"/>
        <v>0</v>
      </c>
    </row>
    <row r="23" spans="1:16" ht="12.75" customHeight="1" x14ac:dyDescent="0.2">
      <c r="A23" s="49">
        <v>14</v>
      </c>
      <c r="B23" s="48" t="s">
        <v>366</v>
      </c>
      <c r="C23" s="47" t="s">
        <v>365</v>
      </c>
      <c r="D23" s="179"/>
      <c r="E23" s="174"/>
      <c r="F23" s="191">
        <f t="shared" si="1"/>
        <v>0</v>
      </c>
      <c r="G23" s="177"/>
      <c r="H23" s="174"/>
      <c r="I23" s="176">
        <f t="shared" si="2"/>
        <v>0</v>
      </c>
      <c r="J23" s="175"/>
      <c r="K23" s="174"/>
      <c r="L23" s="173">
        <f t="shared" si="3"/>
        <v>0</v>
      </c>
    </row>
    <row r="24" spans="1:16" ht="18" customHeight="1" x14ac:dyDescent="0.2">
      <c r="A24" s="53"/>
      <c r="B24" s="52">
        <v>130</v>
      </c>
      <c r="C24" s="51" t="s">
        <v>4</v>
      </c>
      <c r="D24" s="181">
        <f t="shared" ref="D24:L24" si="4">SUM(D25:D111)</f>
        <v>5800</v>
      </c>
      <c r="E24" s="181">
        <f t="shared" si="4"/>
        <v>0</v>
      </c>
      <c r="F24" s="185">
        <f t="shared" si="4"/>
        <v>5800</v>
      </c>
      <c r="G24" s="184">
        <f t="shared" si="4"/>
        <v>5800</v>
      </c>
      <c r="H24" s="181">
        <f t="shared" si="4"/>
        <v>0</v>
      </c>
      <c r="I24" s="183">
        <f t="shared" si="4"/>
        <v>5800</v>
      </c>
      <c r="J24" s="182">
        <f t="shared" si="4"/>
        <v>5800</v>
      </c>
      <c r="K24" s="181">
        <f t="shared" si="4"/>
        <v>0</v>
      </c>
      <c r="L24" s="180">
        <f t="shared" si="4"/>
        <v>5800</v>
      </c>
      <c r="N24" s="95"/>
      <c r="O24" s="95"/>
      <c r="P24" s="95"/>
    </row>
    <row r="25" spans="1:16" x14ac:dyDescent="0.2">
      <c r="A25" s="56">
        <v>15</v>
      </c>
      <c r="B25" s="55" t="s">
        <v>364</v>
      </c>
      <c r="C25" s="54" t="s">
        <v>363</v>
      </c>
      <c r="D25" s="187"/>
      <c r="E25" s="187"/>
      <c r="F25" s="191">
        <f t="shared" ref="F25:F56" si="5">D25+E25</f>
        <v>0</v>
      </c>
      <c r="G25" s="190"/>
      <c r="H25" s="187"/>
      <c r="I25" s="189">
        <f t="shared" ref="I25:I56" si="6">G25+H25</f>
        <v>0</v>
      </c>
      <c r="J25" s="188"/>
      <c r="K25" s="187"/>
      <c r="L25" s="186">
        <f t="shared" ref="L25:L56" si="7">J25+K25</f>
        <v>0</v>
      </c>
    </row>
    <row r="26" spans="1:16" x14ac:dyDescent="0.2">
      <c r="A26" s="49">
        <v>16</v>
      </c>
      <c r="B26" s="48" t="s">
        <v>362</v>
      </c>
      <c r="C26" s="47" t="s">
        <v>361</v>
      </c>
      <c r="D26" s="179"/>
      <c r="E26" s="174"/>
      <c r="F26" s="191">
        <f t="shared" si="5"/>
        <v>0</v>
      </c>
      <c r="G26" s="177"/>
      <c r="H26" s="193"/>
      <c r="I26" s="194">
        <f t="shared" si="6"/>
        <v>0</v>
      </c>
      <c r="J26" s="175"/>
      <c r="K26" s="193"/>
      <c r="L26" s="192">
        <f t="shared" si="7"/>
        <v>0</v>
      </c>
    </row>
    <row r="27" spans="1:16" x14ac:dyDescent="0.2">
      <c r="A27" s="49">
        <v>17</v>
      </c>
      <c r="B27" s="48" t="s">
        <v>360</v>
      </c>
      <c r="C27" s="47" t="s">
        <v>359</v>
      </c>
      <c r="D27" s="179"/>
      <c r="E27" s="174"/>
      <c r="F27" s="191">
        <f t="shared" si="5"/>
        <v>0</v>
      </c>
      <c r="G27" s="177"/>
      <c r="H27" s="193"/>
      <c r="I27" s="194">
        <f t="shared" si="6"/>
        <v>0</v>
      </c>
      <c r="J27" s="175"/>
      <c r="K27" s="193"/>
      <c r="L27" s="192">
        <f t="shared" si="7"/>
        <v>0</v>
      </c>
    </row>
    <row r="28" spans="1:16" x14ac:dyDescent="0.2">
      <c r="A28" s="49">
        <v>18</v>
      </c>
      <c r="B28" s="48" t="s">
        <v>358</v>
      </c>
      <c r="C28" s="47" t="s">
        <v>357</v>
      </c>
      <c r="D28" s="179"/>
      <c r="E28" s="174"/>
      <c r="F28" s="191">
        <f t="shared" si="5"/>
        <v>0</v>
      </c>
      <c r="G28" s="177"/>
      <c r="H28" s="193"/>
      <c r="I28" s="194">
        <f t="shared" si="6"/>
        <v>0</v>
      </c>
      <c r="J28" s="175"/>
      <c r="K28" s="193"/>
      <c r="L28" s="192">
        <f t="shared" si="7"/>
        <v>0</v>
      </c>
    </row>
    <row r="29" spans="1:16" x14ac:dyDescent="0.2">
      <c r="A29" s="49">
        <v>19</v>
      </c>
      <c r="B29" s="48" t="s">
        <v>356</v>
      </c>
      <c r="C29" s="47" t="s">
        <v>355</v>
      </c>
      <c r="D29" s="179">
        <v>500</v>
      </c>
      <c r="E29" s="174"/>
      <c r="F29" s="191">
        <f t="shared" si="5"/>
        <v>500</v>
      </c>
      <c r="G29" s="177">
        <v>500</v>
      </c>
      <c r="H29" s="174"/>
      <c r="I29" s="194">
        <f t="shared" si="6"/>
        <v>500</v>
      </c>
      <c r="J29" s="175">
        <v>500</v>
      </c>
      <c r="K29" s="174"/>
      <c r="L29" s="192">
        <f t="shared" si="7"/>
        <v>500</v>
      </c>
    </row>
    <row r="30" spans="1:16" x14ac:dyDescent="0.2">
      <c r="A30" s="49">
        <v>20</v>
      </c>
      <c r="B30" s="48" t="s">
        <v>354</v>
      </c>
      <c r="C30" s="47" t="s">
        <v>353</v>
      </c>
      <c r="D30" s="179">
        <v>500</v>
      </c>
      <c r="E30" s="174"/>
      <c r="F30" s="191">
        <f t="shared" si="5"/>
        <v>500</v>
      </c>
      <c r="G30" s="177">
        <v>500</v>
      </c>
      <c r="H30" s="174"/>
      <c r="I30" s="194">
        <f t="shared" si="6"/>
        <v>500</v>
      </c>
      <c r="J30" s="175">
        <v>500</v>
      </c>
      <c r="K30" s="174"/>
      <c r="L30" s="192">
        <f t="shared" si="7"/>
        <v>500</v>
      </c>
    </row>
    <row r="31" spans="1:16" x14ac:dyDescent="0.2">
      <c r="A31" s="49">
        <v>21</v>
      </c>
      <c r="B31" s="48" t="s">
        <v>352</v>
      </c>
      <c r="C31" s="47" t="s">
        <v>351</v>
      </c>
      <c r="D31" s="179"/>
      <c r="E31" s="174"/>
      <c r="F31" s="191">
        <f t="shared" si="5"/>
        <v>0</v>
      </c>
      <c r="G31" s="177"/>
      <c r="H31" s="174"/>
      <c r="I31" s="194">
        <f t="shared" si="6"/>
        <v>0</v>
      </c>
      <c r="J31" s="175"/>
      <c r="K31" s="174"/>
      <c r="L31" s="192">
        <f t="shared" si="7"/>
        <v>0</v>
      </c>
    </row>
    <row r="32" spans="1:16" x14ac:dyDescent="0.2">
      <c r="A32" s="49">
        <v>22</v>
      </c>
      <c r="B32" s="48" t="s">
        <v>350</v>
      </c>
      <c r="C32" s="47" t="s">
        <v>349</v>
      </c>
      <c r="D32" s="179"/>
      <c r="E32" s="174"/>
      <c r="F32" s="191">
        <f t="shared" si="5"/>
        <v>0</v>
      </c>
      <c r="G32" s="177"/>
      <c r="H32" s="174"/>
      <c r="I32" s="194">
        <f t="shared" si="6"/>
        <v>0</v>
      </c>
      <c r="J32" s="175"/>
      <c r="K32" s="174"/>
      <c r="L32" s="192">
        <f t="shared" si="7"/>
        <v>0</v>
      </c>
    </row>
    <row r="33" spans="1:12" x14ac:dyDescent="0.2">
      <c r="A33" s="49">
        <v>23</v>
      </c>
      <c r="B33" s="57" t="s">
        <v>348</v>
      </c>
      <c r="C33" s="50" t="s">
        <v>347</v>
      </c>
      <c r="D33" s="179"/>
      <c r="E33" s="174"/>
      <c r="F33" s="191">
        <f t="shared" si="5"/>
        <v>0</v>
      </c>
      <c r="G33" s="177"/>
      <c r="H33" s="174"/>
      <c r="I33" s="194">
        <f t="shared" si="6"/>
        <v>0</v>
      </c>
      <c r="J33" s="175"/>
      <c r="K33" s="174"/>
      <c r="L33" s="192">
        <f t="shared" si="7"/>
        <v>0</v>
      </c>
    </row>
    <row r="34" spans="1:12" x14ac:dyDescent="0.2">
      <c r="A34" s="56">
        <v>24</v>
      </c>
      <c r="B34" s="55" t="s">
        <v>346</v>
      </c>
      <c r="C34" s="54" t="s">
        <v>345</v>
      </c>
      <c r="D34" s="187"/>
      <c r="E34" s="187"/>
      <c r="F34" s="191">
        <f t="shared" si="5"/>
        <v>0</v>
      </c>
      <c r="G34" s="190"/>
      <c r="H34" s="187"/>
      <c r="I34" s="189">
        <f t="shared" si="6"/>
        <v>0</v>
      </c>
      <c r="J34" s="188"/>
      <c r="K34" s="187"/>
      <c r="L34" s="186">
        <f t="shared" si="7"/>
        <v>0</v>
      </c>
    </row>
    <row r="35" spans="1:12" x14ac:dyDescent="0.2">
      <c r="A35" s="49">
        <v>25</v>
      </c>
      <c r="B35" s="48" t="s">
        <v>344</v>
      </c>
      <c r="C35" s="47" t="s">
        <v>343</v>
      </c>
      <c r="D35" s="179"/>
      <c r="E35" s="174"/>
      <c r="F35" s="191">
        <f t="shared" si="5"/>
        <v>0</v>
      </c>
      <c r="G35" s="177"/>
      <c r="H35" s="174"/>
      <c r="I35" s="194">
        <f t="shared" si="6"/>
        <v>0</v>
      </c>
      <c r="J35" s="175"/>
      <c r="K35" s="174"/>
      <c r="L35" s="192">
        <f t="shared" si="7"/>
        <v>0</v>
      </c>
    </row>
    <row r="36" spans="1:12" x14ac:dyDescent="0.2">
      <c r="A36" s="49">
        <v>26</v>
      </c>
      <c r="B36" s="48" t="s">
        <v>342</v>
      </c>
      <c r="C36" s="47" t="s">
        <v>341</v>
      </c>
      <c r="D36" s="179"/>
      <c r="E36" s="174"/>
      <c r="F36" s="191">
        <f t="shared" si="5"/>
        <v>0</v>
      </c>
      <c r="G36" s="177"/>
      <c r="H36" s="174"/>
      <c r="I36" s="194">
        <f t="shared" si="6"/>
        <v>0</v>
      </c>
      <c r="J36" s="175"/>
      <c r="K36" s="174"/>
      <c r="L36" s="192">
        <f t="shared" si="7"/>
        <v>0</v>
      </c>
    </row>
    <row r="37" spans="1:12" x14ac:dyDescent="0.2">
      <c r="A37" s="49">
        <v>27</v>
      </c>
      <c r="B37" s="48" t="s">
        <v>340</v>
      </c>
      <c r="C37" s="47" t="s">
        <v>339</v>
      </c>
      <c r="D37" s="179"/>
      <c r="E37" s="174"/>
      <c r="F37" s="191">
        <f t="shared" si="5"/>
        <v>0</v>
      </c>
      <c r="G37" s="177"/>
      <c r="H37" s="174"/>
      <c r="I37" s="194">
        <f t="shared" si="6"/>
        <v>0</v>
      </c>
      <c r="J37" s="175"/>
      <c r="K37" s="174"/>
      <c r="L37" s="192">
        <f t="shared" si="7"/>
        <v>0</v>
      </c>
    </row>
    <row r="38" spans="1:12" x14ac:dyDescent="0.2">
      <c r="A38" s="56">
        <v>28</v>
      </c>
      <c r="B38" s="55" t="s">
        <v>338</v>
      </c>
      <c r="C38" s="54" t="s">
        <v>337</v>
      </c>
      <c r="D38" s="187">
        <v>1000</v>
      </c>
      <c r="E38" s="187"/>
      <c r="F38" s="191">
        <f t="shared" si="5"/>
        <v>1000</v>
      </c>
      <c r="G38" s="190">
        <v>1000</v>
      </c>
      <c r="H38" s="187"/>
      <c r="I38" s="189">
        <f t="shared" si="6"/>
        <v>1000</v>
      </c>
      <c r="J38" s="188">
        <v>1000</v>
      </c>
      <c r="K38" s="187"/>
      <c r="L38" s="186">
        <f t="shared" si="7"/>
        <v>1000</v>
      </c>
    </row>
    <row r="39" spans="1:12" x14ac:dyDescent="0.2">
      <c r="A39" s="49">
        <v>29</v>
      </c>
      <c r="B39" s="48" t="s">
        <v>336</v>
      </c>
      <c r="C39" s="47" t="s">
        <v>335</v>
      </c>
      <c r="D39" s="179"/>
      <c r="E39" s="174"/>
      <c r="F39" s="191">
        <f t="shared" si="5"/>
        <v>0</v>
      </c>
      <c r="G39" s="177"/>
      <c r="H39" s="174"/>
      <c r="I39" s="194">
        <f t="shared" si="6"/>
        <v>0</v>
      </c>
      <c r="J39" s="175"/>
      <c r="K39" s="174"/>
      <c r="L39" s="192">
        <f t="shared" si="7"/>
        <v>0</v>
      </c>
    </row>
    <row r="40" spans="1:12" x14ac:dyDescent="0.2">
      <c r="A40" s="49">
        <v>30</v>
      </c>
      <c r="B40" s="48" t="s">
        <v>334</v>
      </c>
      <c r="C40" s="47" t="s">
        <v>333</v>
      </c>
      <c r="D40" s="179"/>
      <c r="E40" s="174"/>
      <c r="F40" s="191">
        <f t="shared" si="5"/>
        <v>0</v>
      </c>
      <c r="G40" s="177"/>
      <c r="H40" s="174"/>
      <c r="I40" s="194">
        <f t="shared" si="6"/>
        <v>0</v>
      </c>
      <c r="J40" s="175"/>
      <c r="K40" s="174"/>
      <c r="L40" s="192">
        <f t="shared" si="7"/>
        <v>0</v>
      </c>
    </row>
    <row r="41" spans="1:12" x14ac:dyDescent="0.2">
      <c r="A41" s="49">
        <v>31</v>
      </c>
      <c r="B41" s="48" t="s">
        <v>332</v>
      </c>
      <c r="C41" s="47" t="s">
        <v>331</v>
      </c>
      <c r="D41" s="179"/>
      <c r="E41" s="174"/>
      <c r="F41" s="191">
        <f t="shared" si="5"/>
        <v>0</v>
      </c>
      <c r="G41" s="177"/>
      <c r="H41" s="174"/>
      <c r="I41" s="194">
        <f t="shared" si="6"/>
        <v>0</v>
      </c>
      <c r="J41" s="175"/>
      <c r="K41" s="174"/>
      <c r="L41" s="192">
        <f t="shared" si="7"/>
        <v>0</v>
      </c>
    </row>
    <row r="42" spans="1:12" x14ac:dyDescent="0.2">
      <c r="A42" s="49">
        <v>32</v>
      </c>
      <c r="B42" s="48" t="s">
        <v>330</v>
      </c>
      <c r="C42" s="47" t="s">
        <v>329</v>
      </c>
      <c r="D42" s="179"/>
      <c r="E42" s="174"/>
      <c r="F42" s="191">
        <f t="shared" si="5"/>
        <v>0</v>
      </c>
      <c r="G42" s="177"/>
      <c r="H42" s="174"/>
      <c r="I42" s="194">
        <f t="shared" si="6"/>
        <v>0</v>
      </c>
      <c r="J42" s="175"/>
      <c r="K42" s="174"/>
      <c r="L42" s="192">
        <f t="shared" si="7"/>
        <v>0</v>
      </c>
    </row>
    <row r="43" spans="1:12" x14ac:dyDescent="0.2">
      <c r="A43" s="49">
        <v>33</v>
      </c>
      <c r="B43" s="48" t="s">
        <v>328</v>
      </c>
      <c r="C43" s="47" t="s">
        <v>327</v>
      </c>
      <c r="D43" s="179">
        <v>1000</v>
      </c>
      <c r="E43" s="174"/>
      <c r="F43" s="191">
        <f t="shared" si="5"/>
        <v>1000</v>
      </c>
      <c r="G43" s="177">
        <v>1000</v>
      </c>
      <c r="H43" s="174"/>
      <c r="I43" s="194">
        <f t="shared" si="6"/>
        <v>1000</v>
      </c>
      <c r="J43" s="175">
        <v>1000</v>
      </c>
      <c r="K43" s="174"/>
      <c r="L43" s="192">
        <f t="shared" si="7"/>
        <v>1000</v>
      </c>
    </row>
    <row r="44" spans="1:12" x14ac:dyDescent="0.2">
      <c r="A44" s="49">
        <v>34</v>
      </c>
      <c r="B44" s="48" t="s">
        <v>326</v>
      </c>
      <c r="C44" s="47" t="s">
        <v>325</v>
      </c>
      <c r="D44" s="179"/>
      <c r="E44" s="174"/>
      <c r="F44" s="191">
        <f t="shared" si="5"/>
        <v>0</v>
      </c>
      <c r="G44" s="177"/>
      <c r="H44" s="174"/>
      <c r="I44" s="194">
        <f t="shared" si="6"/>
        <v>0</v>
      </c>
      <c r="J44" s="175"/>
      <c r="K44" s="174"/>
      <c r="L44" s="192">
        <f t="shared" si="7"/>
        <v>0</v>
      </c>
    </row>
    <row r="45" spans="1:12" x14ac:dyDescent="0.2">
      <c r="A45" s="49">
        <v>35</v>
      </c>
      <c r="B45" s="48" t="s">
        <v>324</v>
      </c>
      <c r="C45" s="47" t="s">
        <v>323</v>
      </c>
      <c r="D45" s="179"/>
      <c r="E45" s="174"/>
      <c r="F45" s="191">
        <f t="shared" si="5"/>
        <v>0</v>
      </c>
      <c r="G45" s="177"/>
      <c r="H45" s="174"/>
      <c r="I45" s="194">
        <f t="shared" si="6"/>
        <v>0</v>
      </c>
      <c r="J45" s="175"/>
      <c r="K45" s="174"/>
      <c r="L45" s="192">
        <f t="shared" si="7"/>
        <v>0</v>
      </c>
    </row>
    <row r="46" spans="1:12" x14ac:dyDescent="0.2">
      <c r="A46" s="49">
        <v>36</v>
      </c>
      <c r="B46" s="48" t="s">
        <v>322</v>
      </c>
      <c r="C46" s="50" t="s">
        <v>321</v>
      </c>
      <c r="D46" s="179"/>
      <c r="E46" s="174"/>
      <c r="F46" s="191">
        <f t="shared" si="5"/>
        <v>0</v>
      </c>
      <c r="G46" s="177"/>
      <c r="H46" s="174"/>
      <c r="I46" s="194">
        <f t="shared" si="6"/>
        <v>0</v>
      </c>
      <c r="J46" s="175"/>
      <c r="K46" s="174"/>
      <c r="L46" s="192">
        <f t="shared" si="7"/>
        <v>0</v>
      </c>
    </row>
    <row r="47" spans="1:12" x14ac:dyDescent="0.2">
      <c r="A47" s="56">
        <v>37</v>
      </c>
      <c r="B47" s="55" t="s">
        <v>320</v>
      </c>
      <c r="C47" s="54" t="s">
        <v>319</v>
      </c>
      <c r="D47" s="187"/>
      <c r="E47" s="187"/>
      <c r="F47" s="191">
        <f t="shared" si="5"/>
        <v>0</v>
      </c>
      <c r="G47" s="190"/>
      <c r="H47" s="187"/>
      <c r="I47" s="189">
        <f t="shared" si="6"/>
        <v>0</v>
      </c>
      <c r="J47" s="188"/>
      <c r="K47" s="187"/>
      <c r="L47" s="186">
        <f t="shared" si="7"/>
        <v>0</v>
      </c>
    </row>
    <row r="48" spans="1:12" x14ac:dyDescent="0.2">
      <c r="A48" s="49">
        <v>38</v>
      </c>
      <c r="B48" s="48" t="s">
        <v>318</v>
      </c>
      <c r="C48" s="47" t="s">
        <v>317</v>
      </c>
      <c r="D48" s="179"/>
      <c r="E48" s="174"/>
      <c r="F48" s="191">
        <f t="shared" si="5"/>
        <v>0</v>
      </c>
      <c r="G48" s="177"/>
      <c r="H48" s="174"/>
      <c r="I48" s="194">
        <f t="shared" si="6"/>
        <v>0</v>
      </c>
      <c r="J48" s="175"/>
      <c r="K48" s="174"/>
      <c r="L48" s="192">
        <f t="shared" si="7"/>
        <v>0</v>
      </c>
    </row>
    <row r="49" spans="1:12" x14ac:dyDescent="0.2">
      <c r="A49" s="49">
        <v>39</v>
      </c>
      <c r="B49" s="48" t="s">
        <v>316</v>
      </c>
      <c r="C49" s="47" t="s">
        <v>315</v>
      </c>
      <c r="D49" s="179">
        <v>800</v>
      </c>
      <c r="E49" s="174"/>
      <c r="F49" s="191">
        <f t="shared" si="5"/>
        <v>800</v>
      </c>
      <c r="G49" s="177">
        <v>800</v>
      </c>
      <c r="H49" s="174"/>
      <c r="I49" s="194">
        <f t="shared" si="6"/>
        <v>800</v>
      </c>
      <c r="J49" s="175">
        <v>800</v>
      </c>
      <c r="K49" s="174"/>
      <c r="L49" s="192">
        <f t="shared" si="7"/>
        <v>800</v>
      </c>
    </row>
    <row r="50" spans="1:12" x14ac:dyDescent="0.2">
      <c r="A50" s="49">
        <v>40</v>
      </c>
      <c r="B50" s="48" t="s">
        <v>314</v>
      </c>
      <c r="C50" s="47" t="s">
        <v>313</v>
      </c>
      <c r="D50" s="179"/>
      <c r="E50" s="174"/>
      <c r="F50" s="191">
        <f t="shared" si="5"/>
        <v>0</v>
      </c>
      <c r="G50" s="177"/>
      <c r="H50" s="174"/>
      <c r="I50" s="194">
        <f t="shared" si="6"/>
        <v>0</v>
      </c>
      <c r="J50" s="175"/>
      <c r="K50" s="174"/>
      <c r="L50" s="192">
        <f t="shared" si="7"/>
        <v>0</v>
      </c>
    </row>
    <row r="51" spans="1:12" x14ac:dyDescent="0.2">
      <c r="A51" s="49">
        <v>41</v>
      </c>
      <c r="B51" s="48" t="s">
        <v>312</v>
      </c>
      <c r="C51" s="47" t="s">
        <v>311</v>
      </c>
      <c r="D51" s="179"/>
      <c r="E51" s="174"/>
      <c r="F51" s="191">
        <f t="shared" si="5"/>
        <v>0</v>
      </c>
      <c r="G51" s="177"/>
      <c r="H51" s="174"/>
      <c r="I51" s="194">
        <f t="shared" si="6"/>
        <v>0</v>
      </c>
      <c r="J51" s="175"/>
      <c r="K51" s="174"/>
      <c r="L51" s="192">
        <f t="shared" si="7"/>
        <v>0</v>
      </c>
    </row>
    <row r="52" spans="1:12" x14ac:dyDescent="0.2">
      <c r="A52" s="49">
        <v>42</v>
      </c>
      <c r="B52" s="48" t="s">
        <v>310</v>
      </c>
      <c r="C52" s="47" t="s">
        <v>309</v>
      </c>
      <c r="D52" s="179"/>
      <c r="E52" s="174"/>
      <c r="F52" s="191">
        <f t="shared" si="5"/>
        <v>0</v>
      </c>
      <c r="G52" s="177"/>
      <c r="H52" s="174"/>
      <c r="I52" s="194">
        <f t="shared" si="6"/>
        <v>0</v>
      </c>
      <c r="J52" s="175"/>
      <c r="K52" s="174"/>
      <c r="L52" s="192">
        <f t="shared" si="7"/>
        <v>0</v>
      </c>
    </row>
    <row r="53" spans="1:12" x14ac:dyDescent="0.2">
      <c r="A53" s="49">
        <v>43</v>
      </c>
      <c r="B53" s="48" t="s">
        <v>308</v>
      </c>
      <c r="C53" s="47" t="s">
        <v>307</v>
      </c>
      <c r="D53" s="179"/>
      <c r="E53" s="174"/>
      <c r="F53" s="191">
        <f t="shared" si="5"/>
        <v>0</v>
      </c>
      <c r="G53" s="177"/>
      <c r="H53" s="174"/>
      <c r="I53" s="194">
        <f t="shared" si="6"/>
        <v>0</v>
      </c>
      <c r="J53" s="175"/>
      <c r="K53" s="174"/>
      <c r="L53" s="192">
        <f t="shared" si="7"/>
        <v>0</v>
      </c>
    </row>
    <row r="54" spans="1:12" x14ac:dyDescent="0.2">
      <c r="A54" s="49">
        <v>44</v>
      </c>
      <c r="B54" s="48" t="s">
        <v>306</v>
      </c>
      <c r="C54" s="47" t="s">
        <v>305</v>
      </c>
      <c r="D54" s="179"/>
      <c r="E54" s="174"/>
      <c r="F54" s="191">
        <f t="shared" si="5"/>
        <v>0</v>
      </c>
      <c r="G54" s="177"/>
      <c r="H54" s="174"/>
      <c r="I54" s="194">
        <f t="shared" si="6"/>
        <v>0</v>
      </c>
      <c r="J54" s="175"/>
      <c r="K54" s="174"/>
      <c r="L54" s="192">
        <f t="shared" si="7"/>
        <v>0</v>
      </c>
    </row>
    <row r="55" spans="1:12" x14ac:dyDescent="0.2">
      <c r="A55" s="49">
        <v>45</v>
      </c>
      <c r="B55" s="48" t="s">
        <v>304</v>
      </c>
      <c r="C55" s="47" t="s">
        <v>303</v>
      </c>
      <c r="D55" s="179"/>
      <c r="E55" s="174"/>
      <c r="F55" s="191">
        <f t="shared" si="5"/>
        <v>0</v>
      </c>
      <c r="G55" s="177"/>
      <c r="H55" s="174"/>
      <c r="I55" s="194">
        <f t="shared" si="6"/>
        <v>0</v>
      </c>
      <c r="J55" s="175"/>
      <c r="K55" s="174"/>
      <c r="L55" s="192">
        <f t="shared" si="7"/>
        <v>0</v>
      </c>
    </row>
    <row r="56" spans="1:12" x14ac:dyDescent="0.2">
      <c r="A56" s="56">
        <v>46</v>
      </c>
      <c r="B56" s="55" t="s">
        <v>302</v>
      </c>
      <c r="C56" s="54" t="s">
        <v>301</v>
      </c>
      <c r="D56" s="187">
        <v>400</v>
      </c>
      <c r="E56" s="187"/>
      <c r="F56" s="191">
        <f t="shared" si="5"/>
        <v>400</v>
      </c>
      <c r="G56" s="190">
        <v>400</v>
      </c>
      <c r="H56" s="187"/>
      <c r="I56" s="189">
        <f t="shared" si="6"/>
        <v>400</v>
      </c>
      <c r="J56" s="188">
        <v>400</v>
      </c>
      <c r="K56" s="187"/>
      <c r="L56" s="186">
        <f t="shared" si="7"/>
        <v>400</v>
      </c>
    </row>
    <row r="57" spans="1:12" x14ac:dyDescent="0.2">
      <c r="A57" s="49">
        <v>47</v>
      </c>
      <c r="B57" s="48" t="s">
        <v>300</v>
      </c>
      <c r="C57" s="47" t="s">
        <v>299</v>
      </c>
      <c r="D57" s="179"/>
      <c r="E57" s="174"/>
      <c r="F57" s="191">
        <f t="shared" ref="F57:F88" si="8">D57+E57</f>
        <v>0</v>
      </c>
      <c r="G57" s="177"/>
      <c r="H57" s="174"/>
      <c r="I57" s="194">
        <f t="shared" ref="I57:I88" si="9">G57+H57</f>
        <v>0</v>
      </c>
      <c r="J57" s="175"/>
      <c r="K57" s="174"/>
      <c r="L57" s="192">
        <f t="shared" ref="L57:L88" si="10">J57+K57</f>
        <v>0</v>
      </c>
    </row>
    <row r="58" spans="1:12" x14ac:dyDescent="0.2">
      <c r="A58" s="49">
        <v>48</v>
      </c>
      <c r="B58" s="48" t="s">
        <v>298</v>
      </c>
      <c r="C58" s="47" t="s">
        <v>297</v>
      </c>
      <c r="D58" s="179"/>
      <c r="E58" s="174"/>
      <c r="F58" s="191">
        <f t="shared" si="8"/>
        <v>0</v>
      </c>
      <c r="G58" s="177"/>
      <c r="H58" s="174"/>
      <c r="I58" s="194">
        <f t="shared" si="9"/>
        <v>0</v>
      </c>
      <c r="J58" s="175"/>
      <c r="K58" s="174"/>
      <c r="L58" s="192">
        <f t="shared" si="10"/>
        <v>0</v>
      </c>
    </row>
    <row r="59" spans="1:12" x14ac:dyDescent="0.2">
      <c r="A59" s="49">
        <v>49</v>
      </c>
      <c r="B59" s="48" t="s">
        <v>296</v>
      </c>
      <c r="C59" s="47" t="s">
        <v>295</v>
      </c>
      <c r="D59" s="179">
        <v>1000</v>
      </c>
      <c r="E59" s="174"/>
      <c r="F59" s="191">
        <f t="shared" si="8"/>
        <v>1000</v>
      </c>
      <c r="G59" s="177">
        <v>1000</v>
      </c>
      <c r="H59" s="174"/>
      <c r="I59" s="194">
        <f t="shared" si="9"/>
        <v>1000</v>
      </c>
      <c r="J59" s="175">
        <v>1000</v>
      </c>
      <c r="K59" s="174"/>
      <c r="L59" s="192">
        <f t="shared" si="10"/>
        <v>1000</v>
      </c>
    </row>
    <row r="60" spans="1:12" x14ac:dyDescent="0.2">
      <c r="A60" s="49">
        <v>50</v>
      </c>
      <c r="B60" s="48" t="s">
        <v>294</v>
      </c>
      <c r="C60" s="47" t="s">
        <v>293</v>
      </c>
      <c r="D60" s="179"/>
      <c r="E60" s="174"/>
      <c r="F60" s="191">
        <f t="shared" si="8"/>
        <v>0</v>
      </c>
      <c r="G60" s="177"/>
      <c r="H60" s="174"/>
      <c r="I60" s="194">
        <f t="shared" si="9"/>
        <v>0</v>
      </c>
      <c r="J60" s="175"/>
      <c r="K60" s="174"/>
      <c r="L60" s="192">
        <f t="shared" si="10"/>
        <v>0</v>
      </c>
    </row>
    <row r="61" spans="1:12" x14ac:dyDescent="0.2">
      <c r="A61" s="49">
        <v>51</v>
      </c>
      <c r="B61" s="48" t="s">
        <v>292</v>
      </c>
      <c r="C61" s="47" t="s">
        <v>291</v>
      </c>
      <c r="D61" s="179"/>
      <c r="E61" s="174"/>
      <c r="F61" s="191">
        <f t="shared" si="8"/>
        <v>0</v>
      </c>
      <c r="G61" s="177"/>
      <c r="H61" s="174"/>
      <c r="I61" s="194">
        <f t="shared" si="9"/>
        <v>0</v>
      </c>
      <c r="J61" s="175"/>
      <c r="K61" s="174"/>
      <c r="L61" s="192">
        <f t="shared" si="10"/>
        <v>0</v>
      </c>
    </row>
    <row r="62" spans="1:12" x14ac:dyDescent="0.2">
      <c r="A62" s="49">
        <v>52</v>
      </c>
      <c r="B62" s="48" t="s">
        <v>290</v>
      </c>
      <c r="C62" s="47" t="s">
        <v>289</v>
      </c>
      <c r="D62" s="179"/>
      <c r="E62" s="174"/>
      <c r="F62" s="191">
        <f t="shared" si="8"/>
        <v>0</v>
      </c>
      <c r="G62" s="177"/>
      <c r="H62" s="174"/>
      <c r="I62" s="194">
        <f t="shared" si="9"/>
        <v>0</v>
      </c>
      <c r="J62" s="175"/>
      <c r="K62" s="174"/>
      <c r="L62" s="192">
        <f t="shared" si="10"/>
        <v>0</v>
      </c>
    </row>
    <row r="63" spans="1:12" x14ac:dyDescent="0.2">
      <c r="A63" s="49">
        <v>53</v>
      </c>
      <c r="B63" s="48" t="s">
        <v>288</v>
      </c>
      <c r="C63" s="47" t="s">
        <v>287</v>
      </c>
      <c r="D63" s="179"/>
      <c r="E63" s="174"/>
      <c r="F63" s="191">
        <f t="shared" si="8"/>
        <v>0</v>
      </c>
      <c r="G63" s="177"/>
      <c r="H63" s="174"/>
      <c r="I63" s="194">
        <f t="shared" si="9"/>
        <v>0</v>
      </c>
      <c r="J63" s="175"/>
      <c r="K63" s="174"/>
      <c r="L63" s="192">
        <f t="shared" si="10"/>
        <v>0</v>
      </c>
    </row>
    <row r="64" spans="1:12" x14ac:dyDescent="0.2">
      <c r="A64" s="49">
        <v>54</v>
      </c>
      <c r="B64" s="48" t="s">
        <v>286</v>
      </c>
      <c r="C64" s="47" t="s">
        <v>285</v>
      </c>
      <c r="D64" s="179"/>
      <c r="E64" s="174"/>
      <c r="F64" s="191">
        <f t="shared" si="8"/>
        <v>0</v>
      </c>
      <c r="G64" s="177"/>
      <c r="H64" s="174"/>
      <c r="I64" s="194">
        <f t="shared" si="9"/>
        <v>0</v>
      </c>
      <c r="J64" s="175"/>
      <c r="K64" s="174"/>
      <c r="L64" s="192">
        <f t="shared" si="10"/>
        <v>0</v>
      </c>
    </row>
    <row r="65" spans="1:12" x14ac:dyDescent="0.2">
      <c r="A65" s="49">
        <v>55</v>
      </c>
      <c r="B65" s="48" t="s">
        <v>284</v>
      </c>
      <c r="C65" s="47" t="s">
        <v>283</v>
      </c>
      <c r="D65" s="179"/>
      <c r="E65" s="174"/>
      <c r="F65" s="191">
        <f t="shared" si="8"/>
        <v>0</v>
      </c>
      <c r="G65" s="177"/>
      <c r="H65" s="174"/>
      <c r="I65" s="194">
        <f t="shared" si="9"/>
        <v>0</v>
      </c>
      <c r="J65" s="175"/>
      <c r="K65" s="174"/>
      <c r="L65" s="192">
        <f t="shared" si="10"/>
        <v>0</v>
      </c>
    </row>
    <row r="66" spans="1:12" x14ac:dyDescent="0.2">
      <c r="A66" s="49">
        <v>56</v>
      </c>
      <c r="B66" s="48" t="s">
        <v>282</v>
      </c>
      <c r="C66" s="47" t="s">
        <v>281</v>
      </c>
      <c r="D66" s="179"/>
      <c r="E66" s="174"/>
      <c r="F66" s="191">
        <f t="shared" si="8"/>
        <v>0</v>
      </c>
      <c r="G66" s="177"/>
      <c r="H66" s="174"/>
      <c r="I66" s="194">
        <f t="shared" si="9"/>
        <v>0</v>
      </c>
      <c r="J66" s="175"/>
      <c r="K66" s="174"/>
      <c r="L66" s="192">
        <f t="shared" si="10"/>
        <v>0</v>
      </c>
    </row>
    <row r="67" spans="1:12" x14ac:dyDescent="0.2">
      <c r="A67" s="49">
        <v>57</v>
      </c>
      <c r="B67" s="48" t="s">
        <v>280</v>
      </c>
      <c r="C67" s="47" t="s">
        <v>279</v>
      </c>
      <c r="D67" s="179"/>
      <c r="E67" s="174"/>
      <c r="F67" s="191">
        <f t="shared" si="8"/>
        <v>0</v>
      </c>
      <c r="G67" s="177"/>
      <c r="H67" s="174"/>
      <c r="I67" s="194">
        <f t="shared" si="9"/>
        <v>0</v>
      </c>
      <c r="J67" s="175"/>
      <c r="K67" s="174"/>
      <c r="L67" s="192">
        <f t="shared" si="10"/>
        <v>0</v>
      </c>
    </row>
    <row r="68" spans="1:12" x14ac:dyDescent="0.2">
      <c r="A68" s="49">
        <v>58</v>
      </c>
      <c r="B68" s="48" t="s">
        <v>278</v>
      </c>
      <c r="C68" s="47" t="s">
        <v>277</v>
      </c>
      <c r="D68" s="179"/>
      <c r="E68" s="174"/>
      <c r="F68" s="191">
        <f t="shared" si="8"/>
        <v>0</v>
      </c>
      <c r="G68" s="177"/>
      <c r="H68" s="174"/>
      <c r="I68" s="194">
        <f t="shared" si="9"/>
        <v>0</v>
      </c>
      <c r="J68" s="175"/>
      <c r="K68" s="174"/>
      <c r="L68" s="192">
        <f t="shared" si="10"/>
        <v>0</v>
      </c>
    </row>
    <row r="69" spans="1:12" x14ac:dyDescent="0.2">
      <c r="A69" s="56">
        <v>59</v>
      </c>
      <c r="B69" s="55" t="s">
        <v>276</v>
      </c>
      <c r="C69" s="54" t="s">
        <v>275</v>
      </c>
      <c r="D69" s="187"/>
      <c r="E69" s="187"/>
      <c r="F69" s="191">
        <f t="shared" si="8"/>
        <v>0</v>
      </c>
      <c r="G69" s="190"/>
      <c r="H69" s="187"/>
      <c r="I69" s="189">
        <f t="shared" si="9"/>
        <v>0</v>
      </c>
      <c r="J69" s="188"/>
      <c r="K69" s="187"/>
      <c r="L69" s="186">
        <f t="shared" si="10"/>
        <v>0</v>
      </c>
    </row>
    <row r="70" spans="1:12" x14ac:dyDescent="0.2">
      <c r="A70" s="49">
        <v>60</v>
      </c>
      <c r="B70" s="48" t="s">
        <v>274</v>
      </c>
      <c r="C70" s="47" t="s">
        <v>273</v>
      </c>
      <c r="D70" s="179"/>
      <c r="E70" s="174"/>
      <c r="F70" s="191">
        <f t="shared" si="8"/>
        <v>0</v>
      </c>
      <c r="G70" s="177"/>
      <c r="H70" s="174"/>
      <c r="I70" s="194">
        <f t="shared" si="9"/>
        <v>0</v>
      </c>
      <c r="J70" s="175"/>
      <c r="K70" s="174"/>
      <c r="L70" s="192">
        <f t="shared" si="10"/>
        <v>0</v>
      </c>
    </row>
    <row r="71" spans="1:12" x14ac:dyDescent="0.2">
      <c r="A71" s="49">
        <v>61</v>
      </c>
      <c r="B71" s="48" t="s">
        <v>272</v>
      </c>
      <c r="C71" s="47" t="s">
        <v>271</v>
      </c>
      <c r="D71" s="179"/>
      <c r="E71" s="174"/>
      <c r="F71" s="191">
        <f t="shared" si="8"/>
        <v>0</v>
      </c>
      <c r="G71" s="177"/>
      <c r="H71" s="174"/>
      <c r="I71" s="194">
        <f t="shared" si="9"/>
        <v>0</v>
      </c>
      <c r="J71" s="175"/>
      <c r="K71" s="174"/>
      <c r="L71" s="192">
        <f t="shared" si="10"/>
        <v>0</v>
      </c>
    </row>
    <row r="72" spans="1:12" x14ac:dyDescent="0.2">
      <c r="A72" s="49">
        <v>62</v>
      </c>
      <c r="B72" s="48" t="s">
        <v>270</v>
      </c>
      <c r="C72" s="47" t="s">
        <v>269</v>
      </c>
      <c r="D72" s="179"/>
      <c r="E72" s="174"/>
      <c r="F72" s="191">
        <f t="shared" si="8"/>
        <v>0</v>
      </c>
      <c r="G72" s="177"/>
      <c r="H72" s="174"/>
      <c r="I72" s="194">
        <f t="shared" si="9"/>
        <v>0</v>
      </c>
      <c r="J72" s="175"/>
      <c r="K72" s="174"/>
      <c r="L72" s="192">
        <f t="shared" si="10"/>
        <v>0</v>
      </c>
    </row>
    <row r="73" spans="1:12" x14ac:dyDescent="0.2">
      <c r="A73" s="49">
        <v>63</v>
      </c>
      <c r="B73" s="48" t="s">
        <v>268</v>
      </c>
      <c r="C73" s="47" t="s">
        <v>267</v>
      </c>
      <c r="D73" s="179"/>
      <c r="E73" s="174"/>
      <c r="F73" s="191">
        <f t="shared" si="8"/>
        <v>0</v>
      </c>
      <c r="G73" s="177"/>
      <c r="H73" s="174"/>
      <c r="I73" s="194">
        <f t="shared" si="9"/>
        <v>0</v>
      </c>
      <c r="J73" s="175"/>
      <c r="K73" s="174"/>
      <c r="L73" s="192">
        <f t="shared" si="10"/>
        <v>0</v>
      </c>
    </row>
    <row r="74" spans="1:12" x14ac:dyDescent="0.2">
      <c r="A74" s="49">
        <v>64</v>
      </c>
      <c r="B74" s="48" t="s">
        <v>266</v>
      </c>
      <c r="C74" s="47" t="s">
        <v>265</v>
      </c>
      <c r="D74" s="179"/>
      <c r="E74" s="174"/>
      <c r="F74" s="191">
        <f t="shared" si="8"/>
        <v>0</v>
      </c>
      <c r="G74" s="177"/>
      <c r="H74" s="174"/>
      <c r="I74" s="194">
        <f t="shared" si="9"/>
        <v>0</v>
      </c>
      <c r="J74" s="175"/>
      <c r="K74" s="174"/>
      <c r="L74" s="192">
        <f t="shared" si="10"/>
        <v>0</v>
      </c>
    </row>
    <row r="75" spans="1:12" x14ac:dyDescent="0.2">
      <c r="A75" s="49">
        <v>65</v>
      </c>
      <c r="B75" s="48" t="s">
        <v>264</v>
      </c>
      <c r="C75" s="47" t="s">
        <v>263</v>
      </c>
      <c r="D75" s="179"/>
      <c r="E75" s="174"/>
      <c r="F75" s="191">
        <f t="shared" si="8"/>
        <v>0</v>
      </c>
      <c r="G75" s="177"/>
      <c r="H75" s="174"/>
      <c r="I75" s="194">
        <f t="shared" si="9"/>
        <v>0</v>
      </c>
      <c r="J75" s="175"/>
      <c r="K75" s="174"/>
      <c r="L75" s="192">
        <f t="shared" si="10"/>
        <v>0</v>
      </c>
    </row>
    <row r="76" spans="1:12" x14ac:dyDescent="0.2">
      <c r="A76" s="49">
        <v>66</v>
      </c>
      <c r="B76" s="48" t="s">
        <v>262</v>
      </c>
      <c r="C76" s="47" t="s">
        <v>261</v>
      </c>
      <c r="D76" s="179"/>
      <c r="E76" s="174"/>
      <c r="F76" s="191">
        <f t="shared" si="8"/>
        <v>0</v>
      </c>
      <c r="G76" s="177"/>
      <c r="H76" s="174"/>
      <c r="I76" s="194">
        <f t="shared" si="9"/>
        <v>0</v>
      </c>
      <c r="J76" s="175"/>
      <c r="K76" s="174"/>
      <c r="L76" s="192">
        <f t="shared" si="10"/>
        <v>0</v>
      </c>
    </row>
    <row r="77" spans="1:12" x14ac:dyDescent="0.2">
      <c r="A77" s="49">
        <v>67</v>
      </c>
      <c r="B77" s="48" t="s">
        <v>260</v>
      </c>
      <c r="C77" s="47" t="s">
        <v>259</v>
      </c>
      <c r="D77" s="179"/>
      <c r="E77" s="174"/>
      <c r="F77" s="191">
        <f t="shared" si="8"/>
        <v>0</v>
      </c>
      <c r="G77" s="177"/>
      <c r="H77" s="174"/>
      <c r="I77" s="194">
        <f t="shared" si="9"/>
        <v>0</v>
      </c>
      <c r="J77" s="175"/>
      <c r="K77" s="174"/>
      <c r="L77" s="192">
        <f t="shared" si="10"/>
        <v>0</v>
      </c>
    </row>
    <row r="78" spans="1:12" x14ac:dyDescent="0.2">
      <c r="A78" s="56">
        <v>68</v>
      </c>
      <c r="B78" s="55" t="s">
        <v>258</v>
      </c>
      <c r="C78" s="54" t="s">
        <v>257</v>
      </c>
      <c r="D78" s="187"/>
      <c r="E78" s="187"/>
      <c r="F78" s="191">
        <f t="shared" si="8"/>
        <v>0</v>
      </c>
      <c r="G78" s="190"/>
      <c r="H78" s="187"/>
      <c r="I78" s="189">
        <f t="shared" si="9"/>
        <v>0</v>
      </c>
      <c r="J78" s="188"/>
      <c r="K78" s="187"/>
      <c r="L78" s="186">
        <f t="shared" si="10"/>
        <v>0</v>
      </c>
    </row>
    <row r="79" spans="1:12" x14ac:dyDescent="0.2">
      <c r="A79" s="49">
        <v>69</v>
      </c>
      <c r="B79" s="48" t="s">
        <v>256</v>
      </c>
      <c r="C79" s="47" t="s">
        <v>255</v>
      </c>
      <c r="D79" s="179"/>
      <c r="E79" s="174"/>
      <c r="F79" s="191">
        <f t="shared" si="8"/>
        <v>0</v>
      </c>
      <c r="G79" s="177"/>
      <c r="H79" s="174"/>
      <c r="I79" s="194">
        <f t="shared" si="9"/>
        <v>0</v>
      </c>
      <c r="J79" s="175"/>
      <c r="K79" s="174"/>
      <c r="L79" s="192">
        <f t="shared" si="10"/>
        <v>0</v>
      </c>
    </row>
    <row r="80" spans="1:12" x14ac:dyDescent="0.2">
      <c r="A80" s="49">
        <v>70</v>
      </c>
      <c r="B80" s="48" t="s">
        <v>254</v>
      </c>
      <c r="C80" s="47" t="s">
        <v>253</v>
      </c>
      <c r="D80" s="179"/>
      <c r="E80" s="174"/>
      <c r="F80" s="191">
        <f t="shared" si="8"/>
        <v>0</v>
      </c>
      <c r="G80" s="177"/>
      <c r="H80" s="174"/>
      <c r="I80" s="194">
        <f t="shared" si="9"/>
        <v>0</v>
      </c>
      <c r="J80" s="175"/>
      <c r="K80" s="174"/>
      <c r="L80" s="192">
        <f t="shared" si="10"/>
        <v>0</v>
      </c>
    </row>
    <row r="81" spans="1:12" x14ac:dyDescent="0.2">
      <c r="A81" s="49">
        <v>71</v>
      </c>
      <c r="B81" s="48" t="s">
        <v>252</v>
      </c>
      <c r="C81" s="47" t="s">
        <v>251</v>
      </c>
      <c r="D81" s="179"/>
      <c r="E81" s="174"/>
      <c r="F81" s="191">
        <f t="shared" si="8"/>
        <v>0</v>
      </c>
      <c r="G81" s="177"/>
      <c r="H81" s="174"/>
      <c r="I81" s="194">
        <f t="shared" si="9"/>
        <v>0</v>
      </c>
      <c r="J81" s="175"/>
      <c r="K81" s="174"/>
      <c r="L81" s="192">
        <f t="shared" si="10"/>
        <v>0</v>
      </c>
    </row>
    <row r="82" spans="1:12" x14ac:dyDescent="0.2">
      <c r="A82" s="56">
        <v>73</v>
      </c>
      <c r="B82" s="55" t="s">
        <v>250</v>
      </c>
      <c r="C82" s="54" t="s">
        <v>249</v>
      </c>
      <c r="D82" s="187"/>
      <c r="E82" s="187"/>
      <c r="F82" s="191">
        <f t="shared" si="8"/>
        <v>0</v>
      </c>
      <c r="G82" s="190"/>
      <c r="H82" s="187"/>
      <c r="I82" s="189">
        <f t="shared" si="9"/>
        <v>0</v>
      </c>
      <c r="J82" s="188"/>
      <c r="K82" s="187"/>
      <c r="L82" s="186">
        <f t="shared" si="10"/>
        <v>0</v>
      </c>
    </row>
    <row r="83" spans="1:12" x14ac:dyDescent="0.2">
      <c r="A83" s="49">
        <v>74</v>
      </c>
      <c r="B83" s="48" t="s">
        <v>248</v>
      </c>
      <c r="C83" s="47" t="s">
        <v>247</v>
      </c>
      <c r="D83" s="179"/>
      <c r="E83" s="174"/>
      <c r="F83" s="191">
        <f t="shared" si="8"/>
        <v>0</v>
      </c>
      <c r="G83" s="177"/>
      <c r="H83" s="174"/>
      <c r="I83" s="194">
        <f t="shared" si="9"/>
        <v>0</v>
      </c>
      <c r="J83" s="175"/>
      <c r="K83" s="174"/>
      <c r="L83" s="192">
        <f t="shared" si="10"/>
        <v>0</v>
      </c>
    </row>
    <row r="84" spans="1:12" x14ac:dyDescent="0.2">
      <c r="A84" s="49">
        <v>75</v>
      </c>
      <c r="B84" s="48" t="s">
        <v>246</v>
      </c>
      <c r="C84" s="47" t="s">
        <v>245</v>
      </c>
      <c r="D84" s="179"/>
      <c r="E84" s="174"/>
      <c r="F84" s="191">
        <f t="shared" si="8"/>
        <v>0</v>
      </c>
      <c r="G84" s="177"/>
      <c r="H84" s="174"/>
      <c r="I84" s="194">
        <f t="shared" si="9"/>
        <v>0</v>
      </c>
      <c r="J84" s="175"/>
      <c r="K84" s="174"/>
      <c r="L84" s="192">
        <f t="shared" si="10"/>
        <v>0</v>
      </c>
    </row>
    <row r="85" spans="1:12" x14ac:dyDescent="0.2">
      <c r="A85" s="49">
        <v>76</v>
      </c>
      <c r="B85" s="48" t="s">
        <v>244</v>
      </c>
      <c r="C85" s="47" t="s">
        <v>243</v>
      </c>
      <c r="D85" s="179"/>
      <c r="E85" s="174"/>
      <c r="F85" s="191">
        <f t="shared" si="8"/>
        <v>0</v>
      </c>
      <c r="G85" s="177"/>
      <c r="H85" s="174"/>
      <c r="I85" s="194">
        <f t="shared" si="9"/>
        <v>0</v>
      </c>
      <c r="J85" s="175"/>
      <c r="K85" s="174"/>
      <c r="L85" s="192">
        <f t="shared" si="10"/>
        <v>0</v>
      </c>
    </row>
    <row r="86" spans="1:12" x14ac:dyDescent="0.2">
      <c r="A86" s="49">
        <v>77</v>
      </c>
      <c r="B86" s="48" t="s">
        <v>242</v>
      </c>
      <c r="C86" s="47" t="s">
        <v>241</v>
      </c>
      <c r="D86" s="179"/>
      <c r="E86" s="174"/>
      <c r="F86" s="191">
        <f t="shared" si="8"/>
        <v>0</v>
      </c>
      <c r="G86" s="177"/>
      <c r="H86" s="174"/>
      <c r="I86" s="194">
        <f t="shared" si="9"/>
        <v>0</v>
      </c>
      <c r="J86" s="175"/>
      <c r="K86" s="174"/>
      <c r="L86" s="192">
        <f t="shared" si="10"/>
        <v>0</v>
      </c>
    </row>
    <row r="87" spans="1:12" x14ac:dyDescent="0.2">
      <c r="A87" s="56">
        <v>78</v>
      </c>
      <c r="B87" s="55" t="s">
        <v>240</v>
      </c>
      <c r="C87" s="54" t="s">
        <v>239</v>
      </c>
      <c r="D87" s="187"/>
      <c r="E87" s="187"/>
      <c r="F87" s="191">
        <f t="shared" si="8"/>
        <v>0</v>
      </c>
      <c r="G87" s="190"/>
      <c r="H87" s="187"/>
      <c r="I87" s="189">
        <f t="shared" si="9"/>
        <v>0</v>
      </c>
      <c r="J87" s="188"/>
      <c r="K87" s="187"/>
      <c r="L87" s="186">
        <f t="shared" si="10"/>
        <v>0</v>
      </c>
    </row>
    <row r="88" spans="1:12" x14ac:dyDescent="0.2">
      <c r="A88" s="49">
        <v>79</v>
      </c>
      <c r="B88" s="48" t="s">
        <v>238</v>
      </c>
      <c r="C88" s="47" t="s">
        <v>237</v>
      </c>
      <c r="D88" s="179"/>
      <c r="E88" s="174"/>
      <c r="F88" s="191">
        <f t="shared" si="8"/>
        <v>0</v>
      </c>
      <c r="G88" s="177"/>
      <c r="H88" s="174"/>
      <c r="I88" s="194">
        <f t="shared" si="9"/>
        <v>0</v>
      </c>
      <c r="J88" s="175"/>
      <c r="K88" s="174"/>
      <c r="L88" s="192">
        <f t="shared" si="10"/>
        <v>0</v>
      </c>
    </row>
    <row r="89" spans="1:12" x14ac:dyDescent="0.2">
      <c r="A89" s="49">
        <v>80</v>
      </c>
      <c r="B89" s="48" t="s">
        <v>236</v>
      </c>
      <c r="C89" s="47" t="s">
        <v>235</v>
      </c>
      <c r="D89" s="179"/>
      <c r="E89" s="174"/>
      <c r="F89" s="191">
        <f t="shared" ref="F89:F111" si="11">D89+E89</f>
        <v>0</v>
      </c>
      <c r="G89" s="177"/>
      <c r="H89" s="174"/>
      <c r="I89" s="194">
        <f t="shared" ref="I89:I111" si="12">G89+H89</f>
        <v>0</v>
      </c>
      <c r="J89" s="175"/>
      <c r="K89" s="174"/>
      <c r="L89" s="192">
        <f t="shared" ref="L89:L111" si="13">J89+K89</f>
        <v>0</v>
      </c>
    </row>
    <row r="90" spans="1:12" x14ac:dyDescent="0.2">
      <c r="A90" s="49">
        <v>81</v>
      </c>
      <c r="B90" s="48" t="s">
        <v>234</v>
      </c>
      <c r="C90" s="47" t="s">
        <v>233</v>
      </c>
      <c r="D90" s="179"/>
      <c r="E90" s="174"/>
      <c r="F90" s="191">
        <f t="shared" si="11"/>
        <v>0</v>
      </c>
      <c r="G90" s="177"/>
      <c r="H90" s="174"/>
      <c r="I90" s="194">
        <f t="shared" si="12"/>
        <v>0</v>
      </c>
      <c r="J90" s="175"/>
      <c r="K90" s="174"/>
      <c r="L90" s="192">
        <f t="shared" si="13"/>
        <v>0</v>
      </c>
    </row>
    <row r="91" spans="1:12" x14ac:dyDescent="0.2">
      <c r="A91" s="49">
        <v>82</v>
      </c>
      <c r="B91" s="48" t="s">
        <v>232</v>
      </c>
      <c r="C91" s="47" t="s">
        <v>231</v>
      </c>
      <c r="D91" s="179"/>
      <c r="E91" s="174"/>
      <c r="F91" s="191">
        <f t="shared" si="11"/>
        <v>0</v>
      </c>
      <c r="G91" s="177"/>
      <c r="H91" s="174"/>
      <c r="I91" s="194">
        <f t="shared" si="12"/>
        <v>0</v>
      </c>
      <c r="J91" s="175"/>
      <c r="K91" s="174"/>
      <c r="L91" s="192">
        <f t="shared" si="13"/>
        <v>0</v>
      </c>
    </row>
    <row r="92" spans="1:12" x14ac:dyDescent="0.2">
      <c r="A92" s="49">
        <v>83</v>
      </c>
      <c r="B92" s="48" t="s">
        <v>230</v>
      </c>
      <c r="C92" s="47" t="s">
        <v>229</v>
      </c>
      <c r="D92" s="179"/>
      <c r="E92" s="174"/>
      <c r="F92" s="191">
        <f t="shared" si="11"/>
        <v>0</v>
      </c>
      <c r="G92" s="177"/>
      <c r="H92" s="174"/>
      <c r="I92" s="194">
        <f t="shared" si="12"/>
        <v>0</v>
      </c>
      <c r="J92" s="175"/>
      <c r="K92" s="174"/>
      <c r="L92" s="192">
        <f t="shared" si="13"/>
        <v>0</v>
      </c>
    </row>
    <row r="93" spans="1:12" x14ac:dyDescent="0.2">
      <c r="A93" s="49">
        <v>84</v>
      </c>
      <c r="B93" s="48" t="s">
        <v>228</v>
      </c>
      <c r="C93" s="47" t="s">
        <v>227</v>
      </c>
      <c r="D93" s="179"/>
      <c r="E93" s="174"/>
      <c r="F93" s="191">
        <f t="shared" si="11"/>
        <v>0</v>
      </c>
      <c r="G93" s="177"/>
      <c r="H93" s="174"/>
      <c r="I93" s="194">
        <f t="shared" si="12"/>
        <v>0</v>
      </c>
      <c r="J93" s="175"/>
      <c r="K93" s="174"/>
      <c r="L93" s="192">
        <f t="shared" si="13"/>
        <v>0</v>
      </c>
    </row>
    <row r="94" spans="1:12" x14ac:dyDescent="0.2">
      <c r="A94" s="49">
        <v>85</v>
      </c>
      <c r="B94" s="48" t="s">
        <v>226</v>
      </c>
      <c r="C94" s="47" t="s">
        <v>225</v>
      </c>
      <c r="D94" s="179"/>
      <c r="E94" s="174"/>
      <c r="F94" s="191">
        <f t="shared" si="11"/>
        <v>0</v>
      </c>
      <c r="G94" s="177"/>
      <c r="H94" s="174"/>
      <c r="I94" s="194">
        <f t="shared" si="12"/>
        <v>0</v>
      </c>
      <c r="J94" s="175"/>
      <c r="K94" s="174"/>
      <c r="L94" s="192">
        <f t="shared" si="13"/>
        <v>0</v>
      </c>
    </row>
    <row r="95" spans="1:12" x14ac:dyDescent="0.2">
      <c r="A95" s="49">
        <v>86</v>
      </c>
      <c r="B95" s="48" t="s">
        <v>224</v>
      </c>
      <c r="C95" s="47" t="s">
        <v>223</v>
      </c>
      <c r="D95" s="179"/>
      <c r="E95" s="174"/>
      <c r="F95" s="191">
        <f t="shared" si="11"/>
        <v>0</v>
      </c>
      <c r="G95" s="177"/>
      <c r="H95" s="174"/>
      <c r="I95" s="194">
        <f t="shared" si="12"/>
        <v>0</v>
      </c>
      <c r="J95" s="175"/>
      <c r="K95" s="174"/>
      <c r="L95" s="192">
        <f t="shared" si="13"/>
        <v>0</v>
      </c>
    </row>
    <row r="96" spans="1:12" x14ac:dyDescent="0.2">
      <c r="A96" s="49">
        <v>87</v>
      </c>
      <c r="B96" s="48" t="s">
        <v>222</v>
      </c>
      <c r="C96" s="47" t="s">
        <v>221</v>
      </c>
      <c r="D96" s="179"/>
      <c r="E96" s="174"/>
      <c r="F96" s="191">
        <f t="shared" si="11"/>
        <v>0</v>
      </c>
      <c r="G96" s="177"/>
      <c r="H96" s="174"/>
      <c r="I96" s="194">
        <f t="shared" si="12"/>
        <v>0</v>
      </c>
      <c r="J96" s="175"/>
      <c r="K96" s="174"/>
      <c r="L96" s="192">
        <f t="shared" si="13"/>
        <v>0</v>
      </c>
    </row>
    <row r="97" spans="1:12" x14ac:dyDescent="0.2">
      <c r="A97" s="49">
        <v>88</v>
      </c>
      <c r="B97" s="48" t="s">
        <v>220</v>
      </c>
      <c r="C97" s="47" t="s">
        <v>219</v>
      </c>
      <c r="D97" s="179"/>
      <c r="E97" s="174"/>
      <c r="F97" s="191">
        <f t="shared" si="11"/>
        <v>0</v>
      </c>
      <c r="G97" s="177"/>
      <c r="H97" s="174"/>
      <c r="I97" s="194">
        <f t="shared" si="12"/>
        <v>0</v>
      </c>
      <c r="J97" s="175"/>
      <c r="K97" s="174"/>
      <c r="L97" s="192">
        <f t="shared" si="13"/>
        <v>0</v>
      </c>
    </row>
    <row r="98" spans="1:12" x14ac:dyDescent="0.2">
      <c r="A98" s="49">
        <v>89</v>
      </c>
      <c r="B98" s="48" t="s">
        <v>218</v>
      </c>
      <c r="C98" s="47" t="s">
        <v>217</v>
      </c>
      <c r="D98" s="179"/>
      <c r="E98" s="174"/>
      <c r="F98" s="191">
        <f t="shared" si="11"/>
        <v>0</v>
      </c>
      <c r="G98" s="177"/>
      <c r="H98" s="174"/>
      <c r="I98" s="194">
        <f t="shared" si="12"/>
        <v>0</v>
      </c>
      <c r="J98" s="175"/>
      <c r="K98" s="174"/>
      <c r="L98" s="192">
        <f t="shared" si="13"/>
        <v>0</v>
      </c>
    </row>
    <row r="99" spans="1:12" x14ac:dyDescent="0.2">
      <c r="A99" s="56">
        <v>90</v>
      </c>
      <c r="B99" s="55" t="s">
        <v>216</v>
      </c>
      <c r="C99" s="54" t="s">
        <v>215</v>
      </c>
      <c r="D99" s="187"/>
      <c r="E99" s="187"/>
      <c r="F99" s="191">
        <f t="shared" si="11"/>
        <v>0</v>
      </c>
      <c r="G99" s="190"/>
      <c r="H99" s="187"/>
      <c r="I99" s="189">
        <f t="shared" si="12"/>
        <v>0</v>
      </c>
      <c r="J99" s="188"/>
      <c r="K99" s="187"/>
      <c r="L99" s="186">
        <f t="shared" si="13"/>
        <v>0</v>
      </c>
    </row>
    <row r="100" spans="1:12" x14ac:dyDescent="0.2">
      <c r="A100" s="49">
        <v>91</v>
      </c>
      <c r="B100" s="48" t="s">
        <v>214</v>
      </c>
      <c r="C100" s="47" t="s">
        <v>213</v>
      </c>
      <c r="D100" s="179"/>
      <c r="E100" s="174"/>
      <c r="F100" s="191">
        <f t="shared" si="11"/>
        <v>0</v>
      </c>
      <c r="G100" s="177"/>
      <c r="H100" s="174"/>
      <c r="I100" s="194">
        <f t="shared" si="12"/>
        <v>0</v>
      </c>
      <c r="J100" s="175"/>
      <c r="K100" s="174"/>
      <c r="L100" s="192">
        <f t="shared" si="13"/>
        <v>0</v>
      </c>
    </row>
    <row r="101" spans="1:12" x14ac:dyDescent="0.2">
      <c r="A101" s="49">
        <v>92</v>
      </c>
      <c r="B101" s="48" t="s">
        <v>212</v>
      </c>
      <c r="C101" s="47" t="s">
        <v>211</v>
      </c>
      <c r="D101" s="179"/>
      <c r="E101" s="174"/>
      <c r="F101" s="191">
        <f t="shared" si="11"/>
        <v>0</v>
      </c>
      <c r="G101" s="177"/>
      <c r="H101" s="174"/>
      <c r="I101" s="194">
        <f t="shared" si="12"/>
        <v>0</v>
      </c>
      <c r="J101" s="175"/>
      <c r="K101" s="174"/>
      <c r="L101" s="192">
        <f t="shared" si="13"/>
        <v>0</v>
      </c>
    </row>
    <row r="102" spans="1:12" x14ac:dyDescent="0.2">
      <c r="A102" s="49">
        <v>93</v>
      </c>
      <c r="B102" s="48" t="s">
        <v>210</v>
      </c>
      <c r="C102" s="47" t="s">
        <v>209</v>
      </c>
      <c r="D102" s="179"/>
      <c r="E102" s="174"/>
      <c r="F102" s="191">
        <f t="shared" si="11"/>
        <v>0</v>
      </c>
      <c r="G102" s="177"/>
      <c r="H102" s="174"/>
      <c r="I102" s="194">
        <f t="shared" si="12"/>
        <v>0</v>
      </c>
      <c r="J102" s="175"/>
      <c r="K102" s="174"/>
      <c r="L102" s="192">
        <f t="shared" si="13"/>
        <v>0</v>
      </c>
    </row>
    <row r="103" spans="1:12" x14ac:dyDescent="0.2">
      <c r="A103" s="49">
        <v>94</v>
      </c>
      <c r="B103" s="48" t="s">
        <v>208</v>
      </c>
      <c r="C103" s="47" t="s">
        <v>207</v>
      </c>
      <c r="D103" s="179"/>
      <c r="E103" s="174"/>
      <c r="F103" s="191">
        <f t="shared" si="11"/>
        <v>0</v>
      </c>
      <c r="G103" s="177"/>
      <c r="H103" s="174"/>
      <c r="I103" s="194">
        <f t="shared" si="12"/>
        <v>0</v>
      </c>
      <c r="J103" s="175"/>
      <c r="K103" s="174"/>
      <c r="L103" s="192">
        <f t="shared" si="13"/>
        <v>0</v>
      </c>
    </row>
    <row r="104" spans="1:12" x14ac:dyDescent="0.2">
      <c r="A104" s="56">
        <v>95</v>
      </c>
      <c r="B104" s="55" t="s">
        <v>206</v>
      </c>
      <c r="C104" s="54" t="s">
        <v>205</v>
      </c>
      <c r="D104" s="187"/>
      <c r="E104" s="187"/>
      <c r="F104" s="191">
        <f t="shared" si="11"/>
        <v>0</v>
      </c>
      <c r="G104" s="190"/>
      <c r="H104" s="187"/>
      <c r="I104" s="189">
        <f t="shared" si="12"/>
        <v>0</v>
      </c>
      <c r="J104" s="188"/>
      <c r="K104" s="187"/>
      <c r="L104" s="186">
        <f t="shared" si="13"/>
        <v>0</v>
      </c>
    </row>
    <row r="105" spans="1:12" x14ac:dyDescent="0.2">
      <c r="A105" s="49">
        <v>96</v>
      </c>
      <c r="B105" s="48" t="s">
        <v>204</v>
      </c>
      <c r="C105" s="47" t="s">
        <v>203</v>
      </c>
      <c r="D105" s="179"/>
      <c r="E105" s="174"/>
      <c r="F105" s="191">
        <f t="shared" si="11"/>
        <v>0</v>
      </c>
      <c r="G105" s="177"/>
      <c r="H105" s="174"/>
      <c r="I105" s="194">
        <f t="shared" si="12"/>
        <v>0</v>
      </c>
      <c r="J105" s="175"/>
      <c r="K105" s="174"/>
      <c r="L105" s="192">
        <f t="shared" si="13"/>
        <v>0</v>
      </c>
    </row>
    <row r="106" spans="1:12" x14ac:dyDescent="0.2">
      <c r="A106" s="49">
        <v>97</v>
      </c>
      <c r="B106" s="48" t="s">
        <v>202</v>
      </c>
      <c r="C106" s="47" t="s">
        <v>201</v>
      </c>
      <c r="D106" s="179">
        <v>300</v>
      </c>
      <c r="E106" s="174"/>
      <c r="F106" s="191">
        <f t="shared" si="11"/>
        <v>300</v>
      </c>
      <c r="G106" s="177">
        <v>300</v>
      </c>
      <c r="H106" s="174"/>
      <c r="I106" s="194">
        <f t="shared" si="12"/>
        <v>300</v>
      </c>
      <c r="J106" s="175">
        <v>300</v>
      </c>
      <c r="K106" s="174"/>
      <c r="L106" s="192">
        <f t="shared" si="13"/>
        <v>300</v>
      </c>
    </row>
    <row r="107" spans="1:12" x14ac:dyDescent="0.2">
      <c r="A107" s="56">
        <v>98</v>
      </c>
      <c r="B107" s="55" t="s">
        <v>200</v>
      </c>
      <c r="C107" s="54" t="s">
        <v>199</v>
      </c>
      <c r="D107" s="187">
        <v>300</v>
      </c>
      <c r="E107" s="187"/>
      <c r="F107" s="191">
        <f t="shared" si="11"/>
        <v>300</v>
      </c>
      <c r="G107" s="190">
        <v>300</v>
      </c>
      <c r="H107" s="187"/>
      <c r="I107" s="189">
        <f t="shared" si="12"/>
        <v>300</v>
      </c>
      <c r="J107" s="188">
        <v>300</v>
      </c>
      <c r="K107" s="187"/>
      <c r="L107" s="186">
        <f t="shared" si="13"/>
        <v>300</v>
      </c>
    </row>
    <row r="108" spans="1:12" x14ac:dyDescent="0.2">
      <c r="A108" s="49">
        <v>99</v>
      </c>
      <c r="B108" s="48" t="s">
        <v>198</v>
      </c>
      <c r="C108" s="47" t="s">
        <v>197</v>
      </c>
      <c r="D108" s="179"/>
      <c r="E108" s="174"/>
      <c r="F108" s="191">
        <f t="shared" si="11"/>
        <v>0</v>
      </c>
      <c r="G108" s="177"/>
      <c r="H108" s="193"/>
      <c r="I108" s="194">
        <f t="shared" si="12"/>
        <v>0</v>
      </c>
      <c r="J108" s="175"/>
      <c r="K108" s="193"/>
      <c r="L108" s="192">
        <f t="shared" si="13"/>
        <v>0</v>
      </c>
    </row>
    <row r="109" spans="1:12" x14ac:dyDescent="0.2">
      <c r="A109" s="49">
        <v>100</v>
      </c>
      <c r="B109" s="48" t="s">
        <v>196</v>
      </c>
      <c r="C109" s="47" t="s">
        <v>195</v>
      </c>
      <c r="D109" s="179"/>
      <c r="E109" s="174"/>
      <c r="F109" s="191">
        <f t="shared" si="11"/>
        <v>0</v>
      </c>
      <c r="G109" s="177"/>
      <c r="H109" s="193"/>
      <c r="I109" s="194">
        <f t="shared" si="12"/>
        <v>0</v>
      </c>
      <c r="J109" s="175"/>
      <c r="K109" s="193"/>
      <c r="L109" s="192">
        <f t="shared" si="13"/>
        <v>0</v>
      </c>
    </row>
    <row r="110" spans="1:12" x14ac:dyDescent="0.2">
      <c r="A110" s="49">
        <v>101</v>
      </c>
      <c r="B110" s="48" t="s">
        <v>194</v>
      </c>
      <c r="C110" s="47" t="s">
        <v>68</v>
      </c>
      <c r="D110" s="179"/>
      <c r="E110" s="174"/>
      <c r="F110" s="191">
        <f t="shared" si="11"/>
        <v>0</v>
      </c>
      <c r="G110" s="177"/>
      <c r="H110" s="193"/>
      <c r="I110" s="194">
        <f t="shared" si="12"/>
        <v>0</v>
      </c>
      <c r="J110" s="175"/>
      <c r="K110" s="193"/>
      <c r="L110" s="192">
        <f t="shared" si="13"/>
        <v>0</v>
      </c>
    </row>
    <row r="111" spans="1:12" ht="12.75" customHeight="1" x14ac:dyDescent="0.2">
      <c r="A111" s="56">
        <v>102</v>
      </c>
      <c r="B111" s="55" t="s">
        <v>193</v>
      </c>
      <c r="C111" s="54" t="s">
        <v>192</v>
      </c>
      <c r="D111" s="187"/>
      <c r="E111" s="187"/>
      <c r="F111" s="191">
        <f t="shared" si="11"/>
        <v>0</v>
      </c>
      <c r="G111" s="190"/>
      <c r="H111" s="187"/>
      <c r="I111" s="189">
        <f t="shared" si="12"/>
        <v>0</v>
      </c>
      <c r="J111" s="188"/>
      <c r="K111" s="187"/>
      <c r="L111" s="186">
        <f t="shared" si="13"/>
        <v>0</v>
      </c>
    </row>
    <row r="112" spans="1:12" ht="18" customHeight="1" x14ac:dyDescent="0.2">
      <c r="A112" s="53"/>
      <c r="B112" s="52">
        <v>132</v>
      </c>
      <c r="C112" s="51" t="s">
        <v>5</v>
      </c>
      <c r="D112" s="181">
        <f t="shared" ref="D112:L112" si="14">SUM(D113:D118)</f>
        <v>0</v>
      </c>
      <c r="E112" s="181">
        <f t="shared" si="14"/>
        <v>0</v>
      </c>
      <c r="F112" s="185">
        <f t="shared" si="14"/>
        <v>0</v>
      </c>
      <c r="G112" s="184">
        <f t="shared" si="14"/>
        <v>0</v>
      </c>
      <c r="H112" s="181">
        <f t="shared" si="14"/>
        <v>0</v>
      </c>
      <c r="I112" s="183">
        <f t="shared" si="14"/>
        <v>0</v>
      </c>
      <c r="J112" s="182">
        <f t="shared" si="14"/>
        <v>0</v>
      </c>
      <c r="K112" s="181">
        <f t="shared" si="14"/>
        <v>0</v>
      </c>
      <c r="L112" s="180">
        <f t="shared" si="14"/>
        <v>0</v>
      </c>
    </row>
    <row r="113" spans="1:12" x14ac:dyDescent="0.2">
      <c r="A113" s="49">
        <v>103</v>
      </c>
      <c r="B113" s="48" t="s">
        <v>191</v>
      </c>
      <c r="C113" s="47" t="s">
        <v>190</v>
      </c>
      <c r="D113" s="179"/>
      <c r="E113" s="174"/>
      <c r="F113" s="178">
        <f t="shared" ref="F113:F118" si="15">D113+E113</f>
        <v>0</v>
      </c>
      <c r="G113" s="177"/>
      <c r="H113" s="174"/>
      <c r="I113" s="176">
        <f t="shared" ref="I113:I118" si="16">G113+H113</f>
        <v>0</v>
      </c>
      <c r="J113" s="175"/>
      <c r="K113" s="174"/>
      <c r="L113" s="173">
        <f t="shared" ref="L113:L118" si="17">J113+K113</f>
        <v>0</v>
      </c>
    </row>
    <row r="114" spans="1:12" x14ac:dyDescent="0.2">
      <c r="A114" s="49">
        <v>104</v>
      </c>
      <c r="B114" s="48" t="s">
        <v>189</v>
      </c>
      <c r="C114" s="47" t="s">
        <v>188</v>
      </c>
      <c r="D114" s="179"/>
      <c r="E114" s="174"/>
      <c r="F114" s="178">
        <f t="shared" si="15"/>
        <v>0</v>
      </c>
      <c r="G114" s="177"/>
      <c r="H114" s="174"/>
      <c r="I114" s="176">
        <f t="shared" si="16"/>
        <v>0</v>
      </c>
      <c r="J114" s="175"/>
      <c r="K114" s="174"/>
      <c r="L114" s="173">
        <f t="shared" si="17"/>
        <v>0</v>
      </c>
    </row>
    <row r="115" spans="1:12" x14ac:dyDescent="0.2">
      <c r="A115" s="49">
        <v>105</v>
      </c>
      <c r="B115" s="48" t="s">
        <v>187</v>
      </c>
      <c r="C115" s="47" t="s">
        <v>186</v>
      </c>
      <c r="D115" s="179"/>
      <c r="E115" s="174"/>
      <c r="F115" s="178">
        <f t="shared" si="15"/>
        <v>0</v>
      </c>
      <c r="G115" s="177"/>
      <c r="H115" s="174"/>
      <c r="I115" s="176">
        <f t="shared" si="16"/>
        <v>0</v>
      </c>
      <c r="J115" s="175"/>
      <c r="K115" s="174"/>
      <c r="L115" s="173">
        <f t="shared" si="17"/>
        <v>0</v>
      </c>
    </row>
    <row r="116" spans="1:12" x14ac:dyDescent="0.2">
      <c r="A116" s="49">
        <v>106</v>
      </c>
      <c r="B116" s="48" t="s">
        <v>185</v>
      </c>
      <c r="C116" s="47" t="s">
        <v>184</v>
      </c>
      <c r="D116" s="179"/>
      <c r="E116" s="174"/>
      <c r="F116" s="178">
        <f t="shared" si="15"/>
        <v>0</v>
      </c>
      <c r="G116" s="177"/>
      <c r="H116" s="174"/>
      <c r="I116" s="176">
        <f t="shared" si="16"/>
        <v>0</v>
      </c>
      <c r="J116" s="175"/>
      <c r="K116" s="174"/>
      <c r="L116" s="173">
        <f t="shared" si="17"/>
        <v>0</v>
      </c>
    </row>
    <row r="117" spans="1:12" x14ac:dyDescent="0.2">
      <c r="A117" s="49">
        <v>107</v>
      </c>
      <c r="B117" s="48" t="s">
        <v>183</v>
      </c>
      <c r="C117" s="47" t="s">
        <v>182</v>
      </c>
      <c r="D117" s="179"/>
      <c r="E117" s="174"/>
      <c r="F117" s="178">
        <f t="shared" si="15"/>
        <v>0</v>
      </c>
      <c r="G117" s="177"/>
      <c r="H117" s="174"/>
      <c r="I117" s="176">
        <f t="shared" si="16"/>
        <v>0</v>
      </c>
      <c r="J117" s="175"/>
      <c r="K117" s="174"/>
      <c r="L117" s="173">
        <f t="shared" si="17"/>
        <v>0</v>
      </c>
    </row>
    <row r="118" spans="1:12" ht="15" customHeight="1" x14ac:dyDescent="0.2">
      <c r="A118" s="49">
        <v>108</v>
      </c>
      <c r="B118" s="48" t="s">
        <v>181</v>
      </c>
      <c r="C118" s="47" t="s">
        <v>169</v>
      </c>
      <c r="D118" s="179"/>
      <c r="E118" s="174"/>
      <c r="F118" s="178">
        <f t="shared" si="15"/>
        <v>0</v>
      </c>
      <c r="G118" s="177"/>
      <c r="H118" s="174"/>
      <c r="I118" s="176">
        <f t="shared" si="16"/>
        <v>0</v>
      </c>
      <c r="J118" s="175"/>
      <c r="K118" s="174"/>
      <c r="L118" s="173">
        <f t="shared" si="17"/>
        <v>0</v>
      </c>
    </row>
    <row r="119" spans="1:12" ht="18" customHeight="1" x14ac:dyDescent="0.2">
      <c r="A119" s="53"/>
      <c r="B119" s="52">
        <v>200</v>
      </c>
      <c r="C119" s="51" t="s">
        <v>6</v>
      </c>
      <c r="D119" s="181">
        <f t="shared" ref="D119:L119" si="18">SUM(D120:D131)</f>
        <v>0</v>
      </c>
      <c r="E119" s="181">
        <f t="shared" si="18"/>
        <v>10000</v>
      </c>
      <c r="F119" s="185">
        <f t="shared" si="18"/>
        <v>10000</v>
      </c>
      <c r="G119" s="184">
        <f t="shared" si="18"/>
        <v>0</v>
      </c>
      <c r="H119" s="181">
        <f t="shared" si="18"/>
        <v>10000</v>
      </c>
      <c r="I119" s="183">
        <f t="shared" si="18"/>
        <v>10000</v>
      </c>
      <c r="J119" s="182">
        <f t="shared" si="18"/>
        <v>0</v>
      </c>
      <c r="K119" s="181">
        <f t="shared" si="18"/>
        <v>10000</v>
      </c>
      <c r="L119" s="180">
        <f t="shared" si="18"/>
        <v>10000</v>
      </c>
    </row>
    <row r="120" spans="1:12" x14ac:dyDescent="0.2">
      <c r="A120" s="49">
        <v>109</v>
      </c>
      <c r="B120" s="48" t="s">
        <v>180</v>
      </c>
      <c r="C120" s="47" t="s">
        <v>179</v>
      </c>
      <c r="D120" s="179"/>
      <c r="E120" s="174"/>
      <c r="F120" s="178">
        <f t="shared" ref="F120:F131" si="19">D120+E120</f>
        <v>0</v>
      </c>
      <c r="G120" s="177"/>
      <c r="H120" s="174"/>
      <c r="I120" s="176">
        <f t="shared" ref="I120:I131" si="20">G120+H120</f>
        <v>0</v>
      </c>
      <c r="J120" s="175"/>
      <c r="K120" s="174"/>
      <c r="L120" s="173">
        <f t="shared" ref="L120:L131" si="21">J120+K120</f>
        <v>0</v>
      </c>
    </row>
    <row r="121" spans="1:12" x14ac:dyDescent="0.2">
      <c r="A121" s="49">
        <v>110</v>
      </c>
      <c r="B121" s="48" t="s">
        <v>178</v>
      </c>
      <c r="C121" s="47" t="s">
        <v>177</v>
      </c>
      <c r="D121" s="179"/>
      <c r="E121" s="174"/>
      <c r="F121" s="178">
        <f t="shared" si="19"/>
        <v>0</v>
      </c>
      <c r="G121" s="177"/>
      <c r="H121" s="174"/>
      <c r="I121" s="176">
        <f t="shared" si="20"/>
        <v>0</v>
      </c>
      <c r="J121" s="175"/>
      <c r="K121" s="174"/>
      <c r="L121" s="173">
        <f t="shared" si="21"/>
        <v>0</v>
      </c>
    </row>
    <row r="122" spans="1:12" x14ac:dyDescent="0.2">
      <c r="A122" s="49">
        <v>111</v>
      </c>
      <c r="B122" s="48" t="s">
        <v>176</v>
      </c>
      <c r="C122" s="47" t="s">
        <v>175</v>
      </c>
      <c r="D122" s="179"/>
      <c r="E122" s="174"/>
      <c r="F122" s="178">
        <f t="shared" si="19"/>
        <v>0</v>
      </c>
      <c r="G122" s="177"/>
      <c r="H122" s="174"/>
      <c r="I122" s="176">
        <f t="shared" si="20"/>
        <v>0</v>
      </c>
      <c r="J122" s="175"/>
      <c r="K122" s="174"/>
      <c r="L122" s="173">
        <f t="shared" si="21"/>
        <v>0</v>
      </c>
    </row>
    <row r="123" spans="1:12" x14ac:dyDescent="0.2">
      <c r="A123" s="49">
        <v>112</v>
      </c>
      <c r="B123" s="48" t="s">
        <v>174</v>
      </c>
      <c r="C123" s="50" t="s">
        <v>173</v>
      </c>
      <c r="D123" s="179"/>
      <c r="E123" s="179">
        <v>10000</v>
      </c>
      <c r="F123" s="178">
        <f t="shared" si="19"/>
        <v>10000</v>
      </c>
      <c r="G123" s="177"/>
      <c r="H123" s="179">
        <v>10000</v>
      </c>
      <c r="I123" s="176">
        <f t="shared" si="20"/>
        <v>10000</v>
      </c>
      <c r="J123" s="175"/>
      <c r="K123" s="179">
        <v>10000</v>
      </c>
      <c r="L123" s="173">
        <f t="shared" si="21"/>
        <v>10000</v>
      </c>
    </row>
    <row r="124" spans="1:12" x14ac:dyDescent="0.2">
      <c r="A124" s="49">
        <v>113</v>
      </c>
      <c r="B124" s="48" t="s">
        <v>172</v>
      </c>
      <c r="C124" s="47" t="s">
        <v>171</v>
      </c>
      <c r="D124" s="179"/>
      <c r="E124" s="174"/>
      <c r="F124" s="178">
        <f t="shared" si="19"/>
        <v>0</v>
      </c>
      <c r="G124" s="177"/>
      <c r="H124" s="174"/>
      <c r="I124" s="176">
        <f t="shared" si="20"/>
        <v>0</v>
      </c>
      <c r="J124" s="175"/>
      <c r="K124" s="174"/>
      <c r="L124" s="173">
        <f t="shared" si="21"/>
        <v>0</v>
      </c>
    </row>
    <row r="125" spans="1:12" x14ac:dyDescent="0.2">
      <c r="A125" s="49">
        <v>114</v>
      </c>
      <c r="B125" s="48" t="s">
        <v>170</v>
      </c>
      <c r="C125" s="47" t="s">
        <v>169</v>
      </c>
      <c r="D125" s="179"/>
      <c r="E125" s="174"/>
      <c r="F125" s="178">
        <f t="shared" si="19"/>
        <v>0</v>
      </c>
      <c r="G125" s="177"/>
      <c r="H125" s="174"/>
      <c r="I125" s="176">
        <f t="shared" si="20"/>
        <v>0</v>
      </c>
      <c r="J125" s="175"/>
      <c r="K125" s="174"/>
      <c r="L125" s="173">
        <f t="shared" si="21"/>
        <v>0</v>
      </c>
    </row>
    <row r="126" spans="1:12" x14ac:dyDescent="0.2">
      <c r="A126" s="49">
        <v>115</v>
      </c>
      <c r="B126" s="48" t="s">
        <v>168</v>
      </c>
      <c r="C126" s="47" t="s">
        <v>167</v>
      </c>
      <c r="D126" s="179"/>
      <c r="E126" s="174"/>
      <c r="F126" s="178">
        <f t="shared" si="19"/>
        <v>0</v>
      </c>
      <c r="G126" s="177"/>
      <c r="H126" s="174"/>
      <c r="I126" s="176">
        <f t="shared" si="20"/>
        <v>0</v>
      </c>
      <c r="J126" s="175"/>
      <c r="K126" s="174"/>
      <c r="L126" s="173">
        <f t="shared" si="21"/>
        <v>0</v>
      </c>
    </row>
    <row r="127" spans="1:12" x14ac:dyDescent="0.2">
      <c r="A127" s="49">
        <v>116</v>
      </c>
      <c r="B127" s="48" t="s">
        <v>166</v>
      </c>
      <c r="C127" s="47" t="s">
        <v>165</v>
      </c>
      <c r="D127" s="179"/>
      <c r="E127" s="174"/>
      <c r="F127" s="178">
        <f t="shared" si="19"/>
        <v>0</v>
      </c>
      <c r="G127" s="177"/>
      <c r="H127" s="174"/>
      <c r="I127" s="176">
        <f t="shared" si="20"/>
        <v>0</v>
      </c>
      <c r="J127" s="175"/>
      <c r="K127" s="174"/>
      <c r="L127" s="173">
        <f t="shared" si="21"/>
        <v>0</v>
      </c>
    </row>
    <row r="128" spans="1:12" x14ac:dyDescent="0.2">
      <c r="A128" s="49">
        <v>117</v>
      </c>
      <c r="B128" s="48" t="s">
        <v>164</v>
      </c>
      <c r="C128" s="47" t="s">
        <v>163</v>
      </c>
      <c r="D128" s="179"/>
      <c r="E128" s="174"/>
      <c r="F128" s="178">
        <f t="shared" si="19"/>
        <v>0</v>
      </c>
      <c r="G128" s="177"/>
      <c r="H128" s="174"/>
      <c r="I128" s="176">
        <f t="shared" si="20"/>
        <v>0</v>
      </c>
      <c r="J128" s="175"/>
      <c r="K128" s="174"/>
      <c r="L128" s="173">
        <f t="shared" si="21"/>
        <v>0</v>
      </c>
    </row>
    <row r="129" spans="1:12" x14ac:dyDescent="0.2">
      <c r="A129" s="49">
        <v>118</v>
      </c>
      <c r="B129" s="48" t="s">
        <v>162</v>
      </c>
      <c r="C129" s="47" t="s">
        <v>161</v>
      </c>
      <c r="D129" s="179"/>
      <c r="E129" s="174"/>
      <c r="F129" s="178">
        <f t="shared" si="19"/>
        <v>0</v>
      </c>
      <c r="G129" s="177"/>
      <c r="H129" s="174"/>
      <c r="I129" s="176">
        <f t="shared" si="20"/>
        <v>0</v>
      </c>
      <c r="J129" s="175"/>
      <c r="K129" s="174"/>
      <c r="L129" s="173">
        <f t="shared" si="21"/>
        <v>0</v>
      </c>
    </row>
    <row r="130" spans="1:12" x14ac:dyDescent="0.2">
      <c r="A130" s="49">
        <v>119</v>
      </c>
      <c r="B130" s="48" t="s">
        <v>160</v>
      </c>
      <c r="C130" s="47" t="s">
        <v>159</v>
      </c>
      <c r="D130" s="179"/>
      <c r="E130" s="174"/>
      <c r="F130" s="178">
        <f t="shared" si="19"/>
        <v>0</v>
      </c>
      <c r="G130" s="177"/>
      <c r="H130" s="174"/>
      <c r="I130" s="176">
        <f t="shared" si="20"/>
        <v>0</v>
      </c>
      <c r="J130" s="175"/>
      <c r="K130" s="174"/>
      <c r="L130" s="173">
        <f t="shared" si="21"/>
        <v>0</v>
      </c>
    </row>
    <row r="131" spans="1:12" ht="15" customHeight="1" x14ac:dyDescent="0.2">
      <c r="A131" s="49">
        <v>120</v>
      </c>
      <c r="B131" s="48" t="s">
        <v>158</v>
      </c>
      <c r="C131" s="47" t="s">
        <v>157</v>
      </c>
      <c r="D131" s="179"/>
      <c r="E131" s="174"/>
      <c r="F131" s="178">
        <f t="shared" si="19"/>
        <v>0</v>
      </c>
      <c r="G131" s="177"/>
      <c r="H131" s="174"/>
      <c r="I131" s="176">
        <f t="shared" si="20"/>
        <v>0</v>
      </c>
      <c r="J131" s="175"/>
      <c r="K131" s="174"/>
      <c r="L131" s="173">
        <f t="shared" si="21"/>
        <v>0</v>
      </c>
    </row>
    <row r="132" spans="1:12" ht="18" customHeight="1" x14ac:dyDescent="0.2">
      <c r="A132" s="53"/>
      <c r="B132" s="52">
        <v>300</v>
      </c>
      <c r="C132" s="51" t="s">
        <v>156</v>
      </c>
      <c r="D132" s="181">
        <f t="shared" ref="D132:L132" si="22">SUM(D133:D176)</f>
        <v>0</v>
      </c>
      <c r="E132" s="181">
        <f t="shared" si="22"/>
        <v>0</v>
      </c>
      <c r="F132" s="185">
        <f t="shared" si="22"/>
        <v>0</v>
      </c>
      <c r="G132" s="184">
        <f t="shared" si="22"/>
        <v>0</v>
      </c>
      <c r="H132" s="181">
        <f t="shared" si="22"/>
        <v>0</v>
      </c>
      <c r="I132" s="183">
        <f t="shared" si="22"/>
        <v>0</v>
      </c>
      <c r="J132" s="182">
        <f t="shared" si="22"/>
        <v>0</v>
      </c>
      <c r="K132" s="181">
        <f t="shared" si="22"/>
        <v>0</v>
      </c>
      <c r="L132" s="180">
        <f t="shared" si="22"/>
        <v>0</v>
      </c>
    </row>
    <row r="133" spans="1:12" x14ac:dyDescent="0.2">
      <c r="A133" s="49">
        <v>121</v>
      </c>
      <c r="B133" s="48" t="s">
        <v>155</v>
      </c>
      <c r="C133" s="47" t="s">
        <v>154</v>
      </c>
      <c r="D133" s="179"/>
      <c r="E133" s="174"/>
      <c r="F133" s="178">
        <f t="shared" ref="F133:F176" si="23">D133+E133</f>
        <v>0</v>
      </c>
      <c r="G133" s="177"/>
      <c r="H133" s="174"/>
      <c r="I133" s="176">
        <f t="shared" ref="I133:I176" si="24">G133+H133</f>
        <v>0</v>
      </c>
      <c r="J133" s="175"/>
      <c r="K133" s="174"/>
      <c r="L133" s="173">
        <f t="shared" ref="L133:L176" si="25">J133+K133</f>
        <v>0</v>
      </c>
    </row>
    <row r="134" spans="1:12" x14ac:dyDescent="0.2">
      <c r="A134" s="49">
        <v>122</v>
      </c>
      <c r="B134" s="48" t="s">
        <v>153</v>
      </c>
      <c r="C134" s="47" t="s">
        <v>152</v>
      </c>
      <c r="D134" s="179"/>
      <c r="E134" s="174"/>
      <c r="F134" s="178">
        <f t="shared" si="23"/>
        <v>0</v>
      </c>
      <c r="G134" s="177"/>
      <c r="H134" s="174"/>
      <c r="I134" s="176">
        <f t="shared" si="24"/>
        <v>0</v>
      </c>
      <c r="J134" s="175"/>
      <c r="K134" s="174"/>
      <c r="L134" s="173">
        <f t="shared" si="25"/>
        <v>0</v>
      </c>
    </row>
    <row r="135" spans="1:12" x14ac:dyDescent="0.2">
      <c r="A135" s="49">
        <v>123</v>
      </c>
      <c r="B135" s="48" t="s">
        <v>151</v>
      </c>
      <c r="C135" s="47" t="s">
        <v>150</v>
      </c>
      <c r="D135" s="179"/>
      <c r="E135" s="174"/>
      <c r="F135" s="178">
        <f t="shared" si="23"/>
        <v>0</v>
      </c>
      <c r="G135" s="177"/>
      <c r="H135" s="174"/>
      <c r="I135" s="176">
        <f t="shared" si="24"/>
        <v>0</v>
      </c>
      <c r="J135" s="175"/>
      <c r="K135" s="174"/>
      <c r="L135" s="173">
        <f t="shared" si="25"/>
        <v>0</v>
      </c>
    </row>
    <row r="136" spans="1:12" x14ac:dyDescent="0.2">
      <c r="A136" s="49">
        <v>124</v>
      </c>
      <c r="B136" s="48" t="s">
        <v>149</v>
      </c>
      <c r="C136" s="47" t="s">
        <v>148</v>
      </c>
      <c r="D136" s="179"/>
      <c r="E136" s="174"/>
      <c r="F136" s="178">
        <f t="shared" si="23"/>
        <v>0</v>
      </c>
      <c r="G136" s="177"/>
      <c r="H136" s="174"/>
      <c r="I136" s="176">
        <f t="shared" si="24"/>
        <v>0</v>
      </c>
      <c r="J136" s="175"/>
      <c r="K136" s="174"/>
      <c r="L136" s="173">
        <f t="shared" si="25"/>
        <v>0</v>
      </c>
    </row>
    <row r="137" spans="1:12" x14ac:dyDescent="0.2">
      <c r="A137" s="49">
        <v>125</v>
      </c>
      <c r="B137" s="48" t="s">
        <v>147</v>
      </c>
      <c r="C137" s="47" t="s">
        <v>146</v>
      </c>
      <c r="D137" s="179"/>
      <c r="E137" s="174"/>
      <c r="F137" s="178">
        <f t="shared" si="23"/>
        <v>0</v>
      </c>
      <c r="G137" s="177"/>
      <c r="H137" s="174"/>
      <c r="I137" s="176">
        <f t="shared" si="24"/>
        <v>0</v>
      </c>
      <c r="J137" s="175"/>
      <c r="K137" s="174"/>
      <c r="L137" s="173">
        <f t="shared" si="25"/>
        <v>0</v>
      </c>
    </row>
    <row r="138" spans="1:12" x14ac:dyDescent="0.2">
      <c r="A138" s="49">
        <v>126</v>
      </c>
      <c r="B138" s="48" t="s">
        <v>145</v>
      </c>
      <c r="C138" s="47" t="s">
        <v>144</v>
      </c>
      <c r="D138" s="179"/>
      <c r="E138" s="174"/>
      <c r="F138" s="178">
        <f t="shared" si="23"/>
        <v>0</v>
      </c>
      <c r="G138" s="177"/>
      <c r="H138" s="174"/>
      <c r="I138" s="176">
        <f t="shared" si="24"/>
        <v>0</v>
      </c>
      <c r="J138" s="175"/>
      <c r="K138" s="174"/>
      <c r="L138" s="173">
        <f t="shared" si="25"/>
        <v>0</v>
      </c>
    </row>
    <row r="139" spans="1:12" x14ac:dyDescent="0.2">
      <c r="A139" s="49">
        <v>127</v>
      </c>
      <c r="B139" s="48" t="s">
        <v>143</v>
      </c>
      <c r="C139" s="47" t="s">
        <v>142</v>
      </c>
      <c r="D139" s="179"/>
      <c r="E139" s="174"/>
      <c r="F139" s="178">
        <f t="shared" si="23"/>
        <v>0</v>
      </c>
      <c r="G139" s="177"/>
      <c r="H139" s="174"/>
      <c r="I139" s="176">
        <f t="shared" si="24"/>
        <v>0</v>
      </c>
      <c r="J139" s="175"/>
      <c r="K139" s="174"/>
      <c r="L139" s="173">
        <f t="shared" si="25"/>
        <v>0</v>
      </c>
    </row>
    <row r="140" spans="1:12" x14ac:dyDescent="0.2">
      <c r="A140" s="49">
        <v>128</v>
      </c>
      <c r="B140" s="48" t="s">
        <v>141</v>
      </c>
      <c r="C140" s="50" t="s">
        <v>140</v>
      </c>
      <c r="D140" s="179"/>
      <c r="E140" s="174"/>
      <c r="F140" s="178">
        <f t="shared" si="23"/>
        <v>0</v>
      </c>
      <c r="G140" s="177"/>
      <c r="H140" s="174"/>
      <c r="I140" s="176">
        <f t="shared" si="24"/>
        <v>0</v>
      </c>
      <c r="J140" s="175"/>
      <c r="K140" s="174"/>
      <c r="L140" s="173">
        <f t="shared" si="25"/>
        <v>0</v>
      </c>
    </row>
    <row r="141" spans="1:12" x14ac:dyDescent="0.2">
      <c r="A141" s="49">
        <v>129</v>
      </c>
      <c r="B141" s="48" t="s">
        <v>139</v>
      </c>
      <c r="C141" s="47" t="s">
        <v>138</v>
      </c>
      <c r="D141" s="179"/>
      <c r="E141" s="174"/>
      <c r="F141" s="178">
        <f t="shared" si="23"/>
        <v>0</v>
      </c>
      <c r="G141" s="177"/>
      <c r="H141" s="174"/>
      <c r="I141" s="176">
        <f t="shared" si="24"/>
        <v>0</v>
      </c>
      <c r="J141" s="175"/>
      <c r="K141" s="174"/>
      <c r="L141" s="173">
        <f t="shared" si="25"/>
        <v>0</v>
      </c>
    </row>
    <row r="142" spans="1:12" x14ac:dyDescent="0.2">
      <c r="A142" s="49">
        <v>130</v>
      </c>
      <c r="B142" s="48" t="s">
        <v>137</v>
      </c>
      <c r="C142" s="47" t="s">
        <v>136</v>
      </c>
      <c r="D142" s="179"/>
      <c r="E142" s="174"/>
      <c r="F142" s="178">
        <f t="shared" si="23"/>
        <v>0</v>
      </c>
      <c r="G142" s="177"/>
      <c r="H142" s="174"/>
      <c r="I142" s="176">
        <f t="shared" si="24"/>
        <v>0</v>
      </c>
      <c r="J142" s="175"/>
      <c r="K142" s="174"/>
      <c r="L142" s="173">
        <f t="shared" si="25"/>
        <v>0</v>
      </c>
    </row>
    <row r="143" spans="1:12" x14ac:dyDescent="0.2">
      <c r="A143" s="49">
        <v>131</v>
      </c>
      <c r="B143" s="48" t="s">
        <v>135</v>
      </c>
      <c r="C143" s="47" t="s">
        <v>134</v>
      </c>
      <c r="D143" s="179"/>
      <c r="E143" s="174"/>
      <c r="F143" s="178">
        <f t="shared" si="23"/>
        <v>0</v>
      </c>
      <c r="G143" s="177"/>
      <c r="H143" s="174"/>
      <c r="I143" s="176">
        <f t="shared" si="24"/>
        <v>0</v>
      </c>
      <c r="J143" s="175"/>
      <c r="K143" s="174"/>
      <c r="L143" s="173">
        <f t="shared" si="25"/>
        <v>0</v>
      </c>
    </row>
    <row r="144" spans="1:12" x14ac:dyDescent="0.2">
      <c r="A144" s="49">
        <v>132</v>
      </c>
      <c r="B144" s="48" t="s">
        <v>133</v>
      </c>
      <c r="C144" s="47" t="s">
        <v>132</v>
      </c>
      <c r="D144" s="179"/>
      <c r="E144" s="174"/>
      <c r="F144" s="178">
        <f t="shared" si="23"/>
        <v>0</v>
      </c>
      <c r="G144" s="177"/>
      <c r="H144" s="174"/>
      <c r="I144" s="176">
        <f t="shared" si="24"/>
        <v>0</v>
      </c>
      <c r="J144" s="175"/>
      <c r="K144" s="174"/>
      <c r="L144" s="173">
        <f t="shared" si="25"/>
        <v>0</v>
      </c>
    </row>
    <row r="145" spans="1:12" x14ac:dyDescent="0.2">
      <c r="A145" s="49">
        <v>133</v>
      </c>
      <c r="B145" s="48" t="s">
        <v>131</v>
      </c>
      <c r="C145" s="47" t="s">
        <v>130</v>
      </c>
      <c r="D145" s="179"/>
      <c r="E145" s="174"/>
      <c r="F145" s="178">
        <f t="shared" si="23"/>
        <v>0</v>
      </c>
      <c r="G145" s="177"/>
      <c r="H145" s="174"/>
      <c r="I145" s="176">
        <f t="shared" si="24"/>
        <v>0</v>
      </c>
      <c r="J145" s="175"/>
      <c r="K145" s="174"/>
      <c r="L145" s="173">
        <f t="shared" si="25"/>
        <v>0</v>
      </c>
    </row>
    <row r="146" spans="1:12" x14ac:dyDescent="0.2">
      <c r="A146" s="49">
        <v>134</v>
      </c>
      <c r="B146" s="48" t="s">
        <v>129</v>
      </c>
      <c r="C146" s="47" t="s">
        <v>128</v>
      </c>
      <c r="D146" s="179"/>
      <c r="E146" s="174"/>
      <c r="F146" s="178">
        <f t="shared" si="23"/>
        <v>0</v>
      </c>
      <c r="G146" s="177"/>
      <c r="H146" s="174"/>
      <c r="I146" s="176">
        <f t="shared" si="24"/>
        <v>0</v>
      </c>
      <c r="J146" s="175"/>
      <c r="K146" s="174"/>
      <c r="L146" s="173">
        <f t="shared" si="25"/>
        <v>0</v>
      </c>
    </row>
    <row r="147" spans="1:12" x14ac:dyDescent="0.2">
      <c r="A147" s="49">
        <v>135</v>
      </c>
      <c r="B147" s="48" t="s">
        <v>127</v>
      </c>
      <c r="C147" s="47" t="s">
        <v>126</v>
      </c>
      <c r="D147" s="179"/>
      <c r="E147" s="174"/>
      <c r="F147" s="178">
        <f t="shared" si="23"/>
        <v>0</v>
      </c>
      <c r="G147" s="177"/>
      <c r="H147" s="174"/>
      <c r="I147" s="176">
        <f t="shared" si="24"/>
        <v>0</v>
      </c>
      <c r="J147" s="175"/>
      <c r="K147" s="174"/>
      <c r="L147" s="173">
        <f t="shared" si="25"/>
        <v>0</v>
      </c>
    </row>
    <row r="148" spans="1:12" x14ac:dyDescent="0.2">
      <c r="A148" s="49">
        <v>136</v>
      </c>
      <c r="B148" s="48" t="s">
        <v>125</v>
      </c>
      <c r="C148" s="47" t="s">
        <v>124</v>
      </c>
      <c r="D148" s="179"/>
      <c r="E148" s="174"/>
      <c r="F148" s="178">
        <f t="shared" si="23"/>
        <v>0</v>
      </c>
      <c r="G148" s="177"/>
      <c r="H148" s="174"/>
      <c r="I148" s="176">
        <f t="shared" si="24"/>
        <v>0</v>
      </c>
      <c r="J148" s="175"/>
      <c r="K148" s="174"/>
      <c r="L148" s="173">
        <f t="shared" si="25"/>
        <v>0</v>
      </c>
    </row>
    <row r="149" spans="1:12" x14ac:dyDescent="0.2">
      <c r="A149" s="49">
        <v>137</v>
      </c>
      <c r="B149" s="48" t="s">
        <v>123</v>
      </c>
      <c r="C149" s="47" t="s">
        <v>122</v>
      </c>
      <c r="D149" s="179"/>
      <c r="E149" s="174"/>
      <c r="F149" s="178">
        <f t="shared" si="23"/>
        <v>0</v>
      </c>
      <c r="G149" s="177"/>
      <c r="H149" s="174"/>
      <c r="I149" s="176">
        <f t="shared" si="24"/>
        <v>0</v>
      </c>
      <c r="J149" s="175"/>
      <c r="K149" s="174"/>
      <c r="L149" s="173">
        <f t="shared" si="25"/>
        <v>0</v>
      </c>
    </row>
    <row r="150" spans="1:12" x14ac:dyDescent="0.2">
      <c r="A150" s="49">
        <v>138</v>
      </c>
      <c r="B150" s="48" t="s">
        <v>121</v>
      </c>
      <c r="C150" s="47" t="s">
        <v>120</v>
      </c>
      <c r="D150" s="179"/>
      <c r="E150" s="174"/>
      <c r="F150" s="178">
        <f t="shared" si="23"/>
        <v>0</v>
      </c>
      <c r="G150" s="177"/>
      <c r="H150" s="174"/>
      <c r="I150" s="176">
        <f t="shared" si="24"/>
        <v>0</v>
      </c>
      <c r="J150" s="175"/>
      <c r="K150" s="174"/>
      <c r="L150" s="173">
        <f t="shared" si="25"/>
        <v>0</v>
      </c>
    </row>
    <row r="151" spans="1:12" x14ac:dyDescent="0.2">
      <c r="A151" s="49">
        <v>139</v>
      </c>
      <c r="B151" s="48" t="s">
        <v>119</v>
      </c>
      <c r="C151" s="47" t="s">
        <v>118</v>
      </c>
      <c r="D151" s="179"/>
      <c r="E151" s="174"/>
      <c r="F151" s="178">
        <f t="shared" si="23"/>
        <v>0</v>
      </c>
      <c r="G151" s="177"/>
      <c r="H151" s="174"/>
      <c r="I151" s="176">
        <f t="shared" si="24"/>
        <v>0</v>
      </c>
      <c r="J151" s="175"/>
      <c r="K151" s="174"/>
      <c r="L151" s="173">
        <f t="shared" si="25"/>
        <v>0</v>
      </c>
    </row>
    <row r="152" spans="1:12" x14ac:dyDescent="0.2">
      <c r="A152" s="49">
        <v>140</v>
      </c>
      <c r="B152" s="48" t="s">
        <v>117</v>
      </c>
      <c r="C152" s="47" t="s">
        <v>116</v>
      </c>
      <c r="D152" s="179"/>
      <c r="E152" s="174"/>
      <c r="F152" s="178">
        <f t="shared" si="23"/>
        <v>0</v>
      </c>
      <c r="G152" s="177"/>
      <c r="H152" s="174"/>
      <c r="I152" s="176">
        <f t="shared" si="24"/>
        <v>0</v>
      </c>
      <c r="J152" s="175"/>
      <c r="K152" s="174"/>
      <c r="L152" s="173">
        <f t="shared" si="25"/>
        <v>0</v>
      </c>
    </row>
    <row r="153" spans="1:12" x14ac:dyDescent="0.2">
      <c r="A153" s="49">
        <v>141</v>
      </c>
      <c r="B153" s="48" t="s">
        <v>115</v>
      </c>
      <c r="C153" s="47" t="s">
        <v>114</v>
      </c>
      <c r="D153" s="179"/>
      <c r="E153" s="174"/>
      <c r="F153" s="178">
        <f t="shared" si="23"/>
        <v>0</v>
      </c>
      <c r="G153" s="177"/>
      <c r="H153" s="174"/>
      <c r="I153" s="176">
        <f t="shared" si="24"/>
        <v>0</v>
      </c>
      <c r="J153" s="175"/>
      <c r="K153" s="174"/>
      <c r="L153" s="173">
        <f t="shared" si="25"/>
        <v>0</v>
      </c>
    </row>
    <row r="154" spans="1:12" x14ac:dyDescent="0.2">
      <c r="A154" s="49">
        <v>142</v>
      </c>
      <c r="B154" s="48" t="s">
        <v>113</v>
      </c>
      <c r="C154" s="47" t="s">
        <v>112</v>
      </c>
      <c r="D154" s="179"/>
      <c r="E154" s="174"/>
      <c r="F154" s="178">
        <f t="shared" si="23"/>
        <v>0</v>
      </c>
      <c r="G154" s="177"/>
      <c r="H154" s="174"/>
      <c r="I154" s="176">
        <f t="shared" si="24"/>
        <v>0</v>
      </c>
      <c r="J154" s="175"/>
      <c r="K154" s="174"/>
      <c r="L154" s="173">
        <f t="shared" si="25"/>
        <v>0</v>
      </c>
    </row>
    <row r="155" spans="1:12" x14ac:dyDescent="0.2">
      <c r="A155" s="49">
        <v>143</v>
      </c>
      <c r="B155" s="48" t="s">
        <v>111</v>
      </c>
      <c r="C155" s="47" t="s">
        <v>110</v>
      </c>
      <c r="D155" s="179"/>
      <c r="E155" s="174"/>
      <c r="F155" s="178">
        <f t="shared" si="23"/>
        <v>0</v>
      </c>
      <c r="G155" s="177"/>
      <c r="H155" s="174"/>
      <c r="I155" s="176">
        <f t="shared" si="24"/>
        <v>0</v>
      </c>
      <c r="J155" s="175"/>
      <c r="K155" s="174"/>
      <c r="L155" s="173">
        <f t="shared" si="25"/>
        <v>0</v>
      </c>
    </row>
    <row r="156" spans="1:12" x14ac:dyDescent="0.2">
      <c r="A156" s="49">
        <v>144</v>
      </c>
      <c r="B156" s="48" t="s">
        <v>109</v>
      </c>
      <c r="C156" s="47" t="s">
        <v>108</v>
      </c>
      <c r="D156" s="179"/>
      <c r="E156" s="174"/>
      <c r="F156" s="178">
        <f t="shared" si="23"/>
        <v>0</v>
      </c>
      <c r="G156" s="177"/>
      <c r="H156" s="174"/>
      <c r="I156" s="176">
        <f t="shared" si="24"/>
        <v>0</v>
      </c>
      <c r="J156" s="175"/>
      <c r="K156" s="174"/>
      <c r="L156" s="173">
        <f t="shared" si="25"/>
        <v>0</v>
      </c>
    </row>
    <row r="157" spans="1:12" x14ac:dyDescent="0.2">
      <c r="A157" s="49">
        <v>145</v>
      </c>
      <c r="B157" s="48" t="s">
        <v>107</v>
      </c>
      <c r="C157" s="47" t="s">
        <v>106</v>
      </c>
      <c r="D157" s="179"/>
      <c r="E157" s="174"/>
      <c r="F157" s="178">
        <f t="shared" si="23"/>
        <v>0</v>
      </c>
      <c r="G157" s="177"/>
      <c r="H157" s="174"/>
      <c r="I157" s="176">
        <f t="shared" si="24"/>
        <v>0</v>
      </c>
      <c r="J157" s="175"/>
      <c r="K157" s="174"/>
      <c r="L157" s="173">
        <f t="shared" si="25"/>
        <v>0</v>
      </c>
    </row>
    <row r="158" spans="1:12" x14ac:dyDescent="0.2">
      <c r="A158" s="49">
        <v>146</v>
      </c>
      <c r="B158" s="48" t="s">
        <v>105</v>
      </c>
      <c r="C158" s="47" t="s">
        <v>104</v>
      </c>
      <c r="D158" s="179"/>
      <c r="E158" s="174"/>
      <c r="F158" s="178">
        <f t="shared" si="23"/>
        <v>0</v>
      </c>
      <c r="G158" s="177"/>
      <c r="H158" s="174"/>
      <c r="I158" s="176">
        <f t="shared" si="24"/>
        <v>0</v>
      </c>
      <c r="J158" s="175"/>
      <c r="K158" s="174"/>
      <c r="L158" s="173">
        <f t="shared" si="25"/>
        <v>0</v>
      </c>
    </row>
    <row r="159" spans="1:12" x14ac:dyDescent="0.2">
      <c r="A159" s="49">
        <v>147</v>
      </c>
      <c r="B159" s="48" t="s">
        <v>103</v>
      </c>
      <c r="C159" s="47" t="s">
        <v>102</v>
      </c>
      <c r="D159" s="179"/>
      <c r="E159" s="174"/>
      <c r="F159" s="178">
        <f t="shared" si="23"/>
        <v>0</v>
      </c>
      <c r="G159" s="177"/>
      <c r="H159" s="174"/>
      <c r="I159" s="176">
        <f t="shared" si="24"/>
        <v>0</v>
      </c>
      <c r="J159" s="175"/>
      <c r="K159" s="174"/>
      <c r="L159" s="173">
        <f t="shared" si="25"/>
        <v>0</v>
      </c>
    </row>
    <row r="160" spans="1:12" x14ac:dyDescent="0.2">
      <c r="A160" s="49">
        <v>148</v>
      </c>
      <c r="B160" s="48" t="s">
        <v>101</v>
      </c>
      <c r="C160" s="47" t="s">
        <v>100</v>
      </c>
      <c r="D160" s="179"/>
      <c r="E160" s="174"/>
      <c r="F160" s="178">
        <f t="shared" si="23"/>
        <v>0</v>
      </c>
      <c r="G160" s="177"/>
      <c r="H160" s="174"/>
      <c r="I160" s="176">
        <f t="shared" si="24"/>
        <v>0</v>
      </c>
      <c r="J160" s="175"/>
      <c r="K160" s="174"/>
      <c r="L160" s="173">
        <f t="shared" si="25"/>
        <v>0</v>
      </c>
    </row>
    <row r="161" spans="1:12" x14ac:dyDescent="0.2">
      <c r="A161" s="49">
        <v>149</v>
      </c>
      <c r="B161" s="48" t="s">
        <v>99</v>
      </c>
      <c r="C161" s="47" t="s">
        <v>98</v>
      </c>
      <c r="D161" s="179"/>
      <c r="E161" s="174"/>
      <c r="F161" s="178">
        <f t="shared" si="23"/>
        <v>0</v>
      </c>
      <c r="G161" s="177"/>
      <c r="H161" s="174"/>
      <c r="I161" s="176">
        <f t="shared" si="24"/>
        <v>0</v>
      </c>
      <c r="J161" s="175"/>
      <c r="K161" s="174"/>
      <c r="L161" s="173">
        <f t="shared" si="25"/>
        <v>0</v>
      </c>
    </row>
    <row r="162" spans="1:12" x14ac:dyDescent="0.2">
      <c r="A162" s="49">
        <v>150</v>
      </c>
      <c r="B162" s="48" t="s">
        <v>97</v>
      </c>
      <c r="C162" s="47" t="s">
        <v>96</v>
      </c>
      <c r="D162" s="179"/>
      <c r="E162" s="174"/>
      <c r="F162" s="178">
        <f t="shared" si="23"/>
        <v>0</v>
      </c>
      <c r="G162" s="177"/>
      <c r="H162" s="174"/>
      <c r="I162" s="176">
        <f t="shared" si="24"/>
        <v>0</v>
      </c>
      <c r="J162" s="175"/>
      <c r="K162" s="174"/>
      <c r="L162" s="173">
        <f t="shared" si="25"/>
        <v>0</v>
      </c>
    </row>
    <row r="163" spans="1:12" x14ac:dyDescent="0.2">
      <c r="A163" s="49">
        <v>151</v>
      </c>
      <c r="B163" s="48" t="s">
        <v>95</v>
      </c>
      <c r="C163" s="47" t="s">
        <v>94</v>
      </c>
      <c r="D163" s="179"/>
      <c r="E163" s="174"/>
      <c r="F163" s="178">
        <f t="shared" si="23"/>
        <v>0</v>
      </c>
      <c r="G163" s="177"/>
      <c r="H163" s="174"/>
      <c r="I163" s="176">
        <f t="shared" si="24"/>
        <v>0</v>
      </c>
      <c r="J163" s="175"/>
      <c r="K163" s="174"/>
      <c r="L163" s="173">
        <f t="shared" si="25"/>
        <v>0</v>
      </c>
    </row>
    <row r="164" spans="1:12" x14ac:dyDescent="0.2">
      <c r="A164" s="49">
        <v>152</v>
      </c>
      <c r="B164" s="48" t="s">
        <v>93</v>
      </c>
      <c r="C164" s="47" t="s">
        <v>92</v>
      </c>
      <c r="D164" s="179"/>
      <c r="E164" s="174"/>
      <c r="F164" s="178">
        <f t="shared" si="23"/>
        <v>0</v>
      </c>
      <c r="G164" s="177"/>
      <c r="H164" s="174"/>
      <c r="I164" s="176">
        <f t="shared" si="24"/>
        <v>0</v>
      </c>
      <c r="J164" s="175"/>
      <c r="K164" s="174"/>
      <c r="L164" s="173">
        <f t="shared" si="25"/>
        <v>0</v>
      </c>
    </row>
    <row r="165" spans="1:12" x14ac:dyDescent="0.2">
      <c r="A165" s="49">
        <v>153</v>
      </c>
      <c r="B165" s="48" t="s">
        <v>91</v>
      </c>
      <c r="C165" s="47" t="s">
        <v>90</v>
      </c>
      <c r="D165" s="179"/>
      <c r="E165" s="174"/>
      <c r="F165" s="178">
        <f t="shared" si="23"/>
        <v>0</v>
      </c>
      <c r="G165" s="177"/>
      <c r="H165" s="174"/>
      <c r="I165" s="176">
        <f t="shared" si="24"/>
        <v>0</v>
      </c>
      <c r="J165" s="175"/>
      <c r="K165" s="174"/>
      <c r="L165" s="173">
        <f t="shared" si="25"/>
        <v>0</v>
      </c>
    </row>
    <row r="166" spans="1:12" x14ac:dyDescent="0.2">
      <c r="A166" s="49">
        <v>154</v>
      </c>
      <c r="B166" s="48" t="s">
        <v>89</v>
      </c>
      <c r="C166" s="47" t="s">
        <v>88</v>
      </c>
      <c r="D166" s="179"/>
      <c r="E166" s="174"/>
      <c r="F166" s="178">
        <f t="shared" si="23"/>
        <v>0</v>
      </c>
      <c r="G166" s="177"/>
      <c r="H166" s="174"/>
      <c r="I166" s="176">
        <f t="shared" si="24"/>
        <v>0</v>
      </c>
      <c r="J166" s="175"/>
      <c r="K166" s="174"/>
      <c r="L166" s="173">
        <f t="shared" si="25"/>
        <v>0</v>
      </c>
    </row>
    <row r="167" spans="1:12" x14ac:dyDescent="0.2">
      <c r="A167" s="49">
        <v>155</v>
      </c>
      <c r="B167" s="48" t="s">
        <v>87</v>
      </c>
      <c r="C167" s="47" t="s">
        <v>86</v>
      </c>
      <c r="D167" s="179"/>
      <c r="E167" s="174"/>
      <c r="F167" s="178">
        <f t="shared" si="23"/>
        <v>0</v>
      </c>
      <c r="G167" s="177"/>
      <c r="H167" s="174"/>
      <c r="I167" s="176">
        <f t="shared" si="24"/>
        <v>0</v>
      </c>
      <c r="J167" s="175"/>
      <c r="K167" s="174"/>
      <c r="L167" s="173">
        <f t="shared" si="25"/>
        <v>0</v>
      </c>
    </row>
    <row r="168" spans="1:12" x14ac:dyDescent="0.2">
      <c r="A168" s="49">
        <v>156</v>
      </c>
      <c r="B168" s="48" t="s">
        <v>85</v>
      </c>
      <c r="C168" s="47" t="s">
        <v>84</v>
      </c>
      <c r="D168" s="179"/>
      <c r="E168" s="174"/>
      <c r="F168" s="178">
        <f t="shared" si="23"/>
        <v>0</v>
      </c>
      <c r="G168" s="177"/>
      <c r="H168" s="174"/>
      <c r="I168" s="176">
        <f t="shared" si="24"/>
        <v>0</v>
      </c>
      <c r="J168" s="175"/>
      <c r="K168" s="174"/>
      <c r="L168" s="173">
        <f t="shared" si="25"/>
        <v>0</v>
      </c>
    </row>
    <row r="169" spans="1:12" x14ac:dyDescent="0.2">
      <c r="A169" s="49">
        <v>157</v>
      </c>
      <c r="B169" s="48" t="s">
        <v>83</v>
      </c>
      <c r="C169" s="47" t="s">
        <v>82</v>
      </c>
      <c r="D169" s="179"/>
      <c r="E169" s="174"/>
      <c r="F169" s="178">
        <f t="shared" si="23"/>
        <v>0</v>
      </c>
      <c r="G169" s="177"/>
      <c r="H169" s="174"/>
      <c r="I169" s="176">
        <f t="shared" si="24"/>
        <v>0</v>
      </c>
      <c r="J169" s="175"/>
      <c r="K169" s="174"/>
      <c r="L169" s="173">
        <f t="shared" si="25"/>
        <v>0</v>
      </c>
    </row>
    <row r="170" spans="1:12" x14ac:dyDescent="0.2">
      <c r="A170" s="49">
        <v>158</v>
      </c>
      <c r="B170" s="48" t="s">
        <v>81</v>
      </c>
      <c r="C170" s="47" t="s">
        <v>80</v>
      </c>
      <c r="D170" s="179"/>
      <c r="E170" s="174"/>
      <c r="F170" s="178">
        <f t="shared" si="23"/>
        <v>0</v>
      </c>
      <c r="G170" s="177"/>
      <c r="H170" s="174"/>
      <c r="I170" s="176">
        <f t="shared" si="24"/>
        <v>0</v>
      </c>
      <c r="J170" s="175"/>
      <c r="K170" s="174"/>
      <c r="L170" s="173">
        <f t="shared" si="25"/>
        <v>0</v>
      </c>
    </row>
    <row r="171" spans="1:12" x14ac:dyDescent="0.2">
      <c r="A171" s="49">
        <v>159</v>
      </c>
      <c r="B171" s="48" t="s">
        <v>79</v>
      </c>
      <c r="C171" s="47" t="s">
        <v>78</v>
      </c>
      <c r="D171" s="179"/>
      <c r="E171" s="174"/>
      <c r="F171" s="178">
        <f t="shared" si="23"/>
        <v>0</v>
      </c>
      <c r="G171" s="177"/>
      <c r="H171" s="174"/>
      <c r="I171" s="176">
        <f t="shared" si="24"/>
        <v>0</v>
      </c>
      <c r="J171" s="175"/>
      <c r="K171" s="174"/>
      <c r="L171" s="173">
        <f t="shared" si="25"/>
        <v>0</v>
      </c>
    </row>
    <row r="172" spans="1:12" x14ac:dyDescent="0.2">
      <c r="A172" s="49">
        <v>160</v>
      </c>
      <c r="B172" s="48" t="s">
        <v>77</v>
      </c>
      <c r="C172" s="47" t="s">
        <v>76</v>
      </c>
      <c r="D172" s="179"/>
      <c r="E172" s="174"/>
      <c r="F172" s="178">
        <f t="shared" si="23"/>
        <v>0</v>
      </c>
      <c r="G172" s="177"/>
      <c r="H172" s="174"/>
      <c r="I172" s="176">
        <f t="shared" si="24"/>
        <v>0</v>
      </c>
      <c r="J172" s="175"/>
      <c r="K172" s="174"/>
      <c r="L172" s="173">
        <f t="shared" si="25"/>
        <v>0</v>
      </c>
    </row>
    <row r="173" spans="1:12" x14ac:dyDescent="0.2">
      <c r="A173" s="49">
        <v>161</v>
      </c>
      <c r="B173" s="48" t="s">
        <v>75</v>
      </c>
      <c r="C173" s="47" t="s">
        <v>74</v>
      </c>
      <c r="D173" s="179"/>
      <c r="E173" s="174"/>
      <c r="F173" s="178">
        <f t="shared" si="23"/>
        <v>0</v>
      </c>
      <c r="G173" s="177"/>
      <c r="H173" s="174"/>
      <c r="I173" s="176">
        <f t="shared" si="24"/>
        <v>0</v>
      </c>
      <c r="J173" s="175"/>
      <c r="K173" s="174"/>
      <c r="L173" s="173">
        <f t="shared" si="25"/>
        <v>0</v>
      </c>
    </row>
    <row r="174" spans="1:12" x14ac:dyDescent="0.2">
      <c r="A174" s="49">
        <v>162</v>
      </c>
      <c r="B174" s="48" t="s">
        <v>73</v>
      </c>
      <c r="C174" s="47" t="s">
        <v>72</v>
      </c>
      <c r="D174" s="179"/>
      <c r="E174" s="174"/>
      <c r="F174" s="178">
        <f t="shared" si="23"/>
        <v>0</v>
      </c>
      <c r="G174" s="177"/>
      <c r="H174" s="174"/>
      <c r="I174" s="176">
        <f t="shared" si="24"/>
        <v>0</v>
      </c>
      <c r="J174" s="175"/>
      <c r="K174" s="174"/>
      <c r="L174" s="173">
        <f t="shared" si="25"/>
        <v>0</v>
      </c>
    </row>
    <row r="175" spans="1:12" x14ac:dyDescent="0.2">
      <c r="A175" s="49">
        <v>163</v>
      </c>
      <c r="B175" s="48" t="s">
        <v>71</v>
      </c>
      <c r="C175" s="47" t="s">
        <v>70</v>
      </c>
      <c r="D175" s="179"/>
      <c r="E175" s="174"/>
      <c r="F175" s="178">
        <f t="shared" si="23"/>
        <v>0</v>
      </c>
      <c r="G175" s="177"/>
      <c r="H175" s="174"/>
      <c r="I175" s="176">
        <f t="shared" si="24"/>
        <v>0</v>
      </c>
      <c r="J175" s="175"/>
      <c r="K175" s="174"/>
      <c r="L175" s="173">
        <f t="shared" si="25"/>
        <v>0</v>
      </c>
    </row>
    <row r="176" spans="1:12" x14ac:dyDescent="0.2">
      <c r="A176" s="49">
        <v>164</v>
      </c>
      <c r="B176" s="48" t="s">
        <v>69</v>
      </c>
      <c r="C176" s="47" t="s">
        <v>68</v>
      </c>
      <c r="D176" s="179"/>
      <c r="E176" s="174"/>
      <c r="F176" s="178">
        <f t="shared" si="23"/>
        <v>0</v>
      </c>
      <c r="G176" s="177"/>
      <c r="H176" s="174"/>
      <c r="I176" s="176">
        <f t="shared" si="24"/>
        <v>0</v>
      </c>
      <c r="J176" s="175"/>
      <c r="K176" s="174"/>
      <c r="L176" s="173">
        <f t="shared" si="25"/>
        <v>0</v>
      </c>
    </row>
    <row r="177" spans="1:12" ht="22.5" customHeight="1" thickBot="1" x14ac:dyDescent="0.25">
      <c r="A177" s="608" t="s">
        <v>8</v>
      </c>
      <c r="B177" s="609"/>
      <c r="C177" s="609"/>
      <c r="D177" s="167">
        <f t="shared" ref="D177:L177" si="26">D9+D24+D112+D119+D132</f>
        <v>18600</v>
      </c>
      <c r="E177" s="167">
        <f t="shared" si="26"/>
        <v>10000</v>
      </c>
      <c r="F177" s="172">
        <f t="shared" si="26"/>
        <v>28600</v>
      </c>
      <c r="G177" s="171">
        <f t="shared" si="26"/>
        <v>18800</v>
      </c>
      <c r="H177" s="170">
        <f t="shared" si="26"/>
        <v>10000</v>
      </c>
      <c r="I177" s="169">
        <f t="shared" si="26"/>
        <v>28800</v>
      </c>
      <c r="J177" s="168">
        <f t="shared" si="26"/>
        <v>18800</v>
      </c>
      <c r="K177" s="167">
        <f t="shared" si="26"/>
        <v>10000</v>
      </c>
      <c r="L177" s="166">
        <f t="shared" si="26"/>
        <v>28800</v>
      </c>
    </row>
    <row r="182" spans="1:12" ht="15" x14ac:dyDescent="0.2">
      <c r="G182" s="45"/>
      <c r="H182" s="45"/>
      <c r="I182" s="45"/>
      <c r="J182" s="588" t="s">
        <v>412</v>
      </c>
      <c r="K182" s="588"/>
      <c r="L182" s="588"/>
    </row>
    <row r="183" spans="1:12" ht="15" x14ac:dyDescent="0.2">
      <c r="G183" s="46"/>
      <c r="H183" s="46"/>
      <c r="I183" s="46"/>
      <c r="J183" s="46"/>
      <c r="K183" s="46"/>
      <c r="L183" s="46"/>
    </row>
    <row r="184" spans="1:12" ht="27" customHeight="1" x14ac:dyDescent="0.25">
      <c r="G184" s="45"/>
      <c r="H184" s="45"/>
      <c r="I184" s="45"/>
      <c r="J184" s="610" t="s">
        <v>67</v>
      </c>
      <c r="K184" s="610"/>
      <c r="L184" s="610"/>
    </row>
    <row r="185" spans="1:12" ht="15" x14ac:dyDescent="0.2">
      <c r="G185" s="45"/>
      <c r="H185" s="45"/>
      <c r="I185" s="45"/>
      <c r="J185" s="45"/>
      <c r="K185" s="45"/>
      <c r="L185" s="45"/>
    </row>
    <row r="186" spans="1:12" ht="15" x14ac:dyDescent="0.2">
      <c r="G186" s="45"/>
      <c r="H186" s="45"/>
      <c r="I186" s="45"/>
      <c r="J186" s="588" t="s">
        <v>409</v>
      </c>
      <c r="K186" s="588"/>
      <c r="L186" s="588"/>
    </row>
  </sheetData>
  <mergeCells count="11">
    <mergeCell ref="J186:L186"/>
    <mergeCell ref="A1:L4"/>
    <mergeCell ref="A5:L5"/>
    <mergeCell ref="A6:L6"/>
    <mergeCell ref="D7:F7"/>
    <mergeCell ref="G7:I7"/>
    <mergeCell ref="J7:L7"/>
    <mergeCell ref="A8:C8"/>
    <mergeCell ref="A177:C177"/>
    <mergeCell ref="J182:L182"/>
    <mergeCell ref="J184:L184"/>
  </mergeCells>
  <conditionalFormatting sqref="B9">
    <cfRule type="duplicateValues" dxfId="9" priority="1" stopIfTrue="1"/>
  </conditionalFormatting>
  <pageMargins left="0.7" right="0.7" top="0.75" bottom="0.75" header="0.3" footer="0.3"/>
  <pageSetup paperSize="9" scale="5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86"/>
  <sheetViews>
    <sheetView view="pageBreakPreview" topLeftCell="A142" zoomScale="80" zoomScaleNormal="80" zoomScaleSheetLayoutView="80" workbookViewId="0">
      <selection activeCell="I195" sqref="I195"/>
    </sheetView>
  </sheetViews>
  <sheetFormatPr defaultRowHeight="12.75" x14ac:dyDescent="0.2"/>
  <cols>
    <col min="1" max="1" width="5.85546875" style="44" customWidth="1"/>
    <col min="2" max="2" width="15.5703125" style="44" customWidth="1"/>
    <col min="3" max="3" width="44.85546875" style="43" customWidth="1"/>
    <col min="4" max="12" width="19.140625" style="42" customWidth="1"/>
    <col min="13" max="13" width="9.140625" style="41"/>
    <col min="14" max="16" width="15.140625" style="41" bestFit="1" customWidth="1"/>
    <col min="17" max="16384" width="9.140625" style="41"/>
  </cols>
  <sheetData>
    <row r="1" spans="1:16" ht="30" customHeight="1" x14ac:dyDescent="0.2">
      <c r="A1" s="589" t="s">
        <v>402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1"/>
    </row>
    <row r="2" spans="1:16" ht="30" customHeight="1" x14ac:dyDescent="0.2">
      <c r="A2" s="592"/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4"/>
    </row>
    <row r="3" spans="1:16" ht="30" customHeight="1" x14ac:dyDescent="0.2">
      <c r="A3" s="592"/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4"/>
    </row>
    <row r="4" spans="1:16" ht="30" customHeight="1" x14ac:dyDescent="0.2">
      <c r="A4" s="595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7"/>
    </row>
    <row r="5" spans="1:16" ht="23.25" customHeight="1" x14ac:dyDescent="0.2">
      <c r="A5" s="598" t="s">
        <v>401</v>
      </c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</row>
    <row r="6" spans="1:16" ht="23.25" customHeight="1" thickBot="1" x14ac:dyDescent="0.25">
      <c r="A6" s="598" t="s">
        <v>415</v>
      </c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</row>
    <row r="7" spans="1:16" ht="18.75" customHeight="1" x14ac:dyDescent="0.2">
      <c r="A7" s="66" t="s">
        <v>400</v>
      </c>
      <c r="B7" s="65" t="s">
        <v>399</v>
      </c>
      <c r="C7" s="65" t="s">
        <v>398</v>
      </c>
      <c r="D7" s="599" t="s">
        <v>397</v>
      </c>
      <c r="E7" s="599"/>
      <c r="F7" s="600"/>
      <c r="G7" s="601" t="s">
        <v>396</v>
      </c>
      <c r="H7" s="602"/>
      <c r="I7" s="603"/>
      <c r="J7" s="604" t="s">
        <v>395</v>
      </c>
      <c r="K7" s="599"/>
      <c r="L7" s="605"/>
      <c r="N7" s="64">
        <v>2021</v>
      </c>
      <c r="O7" s="64">
        <v>2022</v>
      </c>
      <c r="P7" s="64">
        <v>2023</v>
      </c>
    </row>
    <row r="8" spans="1:16" ht="18.75" customHeight="1" x14ac:dyDescent="0.2">
      <c r="A8" s="606"/>
      <c r="B8" s="607"/>
      <c r="C8" s="607"/>
      <c r="D8" s="59" t="s">
        <v>394</v>
      </c>
      <c r="E8" s="59" t="s">
        <v>46</v>
      </c>
      <c r="F8" s="63" t="s">
        <v>8</v>
      </c>
      <c r="G8" s="62" t="s">
        <v>394</v>
      </c>
      <c r="H8" s="59" t="s">
        <v>46</v>
      </c>
      <c r="I8" s="61" t="s">
        <v>8</v>
      </c>
      <c r="J8" s="60" t="s">
        <v>394</v>
      </c>
      <c r="K8" s="59" t="s">
        <v>46</v>
      </c>
      <c r="L8" s="58" t="s">
        <v>8</v>
      </c>
      <c r="N8" s="42"/>
      <c r="O8" s="42"/>
      <c r="P8" s="42"/>
    </row>
    <row r="9" spans="1:16" ht="18" customHeight="1" x14ac:dyDescent="0.2">
      <c r="A9" s="53"/>
      <c r="B9" s="51">
        <v>111</v>
      </c>
      <c r="C9" s="51" t="s">
        <v>393</v>
      </c>
      <c r="D9" s="212">
        <f t="shared" ref="D9:L9" si="0">SUM(D10:D23)</f>
        <v>53900</v>
      </c>
      <c r="E9" s="212">
        <f t="shared" si="0"/>
        <v>0</v>
      </c>
      <c r="F9" s="216">
        <f t="shared" si="0"/>
        <v>53900</v>
      </c>
      <c r="G9" s="215">
        <f t="shared" si="0"/>
        <v>54000</v>
      </c>
      <c r="H9" s="212">
        <f t="shared" si="0"/>
        <v>0</v>
      </c>
      <c r="I9" s="214">
        <f t="shared" si="0"/>
        <v>54000</v>
      </c>
      <c r="J9" s="213">
        <f t="shared" si="0"/>
        <v>54000</v>
      </c>
      <c r="K9" s="212">
        <f t="shared" si="0"/>
        <v>0</v>
      </c>
      <c r="L9" s="211">
        <f t="shared" si="0"/>
        <v>54000</v>
      </c>
      <c r="N9" s="233">
        <v>53600</v>
      </c>
      <c r="O9" s="233">
        <v>53600</v>
      </c>
      <c r="P9" s="233">
        <v>53600</v>
      </c>
    </row>
    <row r="10" spans="1:16" x14ac:dyDescent="0.2">
      <c r="A10" s="49">
        <v>1</v>
      </c>
      <c r="B10" s="48" t="s">
        <v>392</v>
      </c>
      <c r="C10" s="47" t="s">
        <v>391</v>
      </c>
      <c r="D10" s="217">
        <v>48510</v>
      </c>
      <c r="E10" s="206"/>
      <c r="F10" s="210">
        <f t="shared" ref="F10:F23" si="1">D10+E10</f>
        <v>48510</v>
      </c>
      <c r="G10" s="219">
        <v>48600</v>
      </c>
      <c r="H10" s="206"/>
      <c r="I10" s="208">
        <f t="shared" ref="I10:I23" si="2">G10+H10</f>
        <v>48600</v>
      </c>
      <c r="J10" s="218">
        <v>48600</v>
      </c>
      <c r="K10" s="206"/>
      <c r="L10" s="205">
        <f t="shared" ref="L10:L23" si="3">J10+K10</f>
        <v>48600</v>
      </c>
      <c r="N10" s="229">
        <f>N9-N20-N21</f>
        <v>48240</v>
      </c>
      <c r="O10" s="229">
        <f>O9-O20-O21</f>
        <v>48240</v>
      </c>
      <c r="P10" s="229">
        <f>P9-P20-P21</f>
        <v>48240</v>
      </c>
    </row>
    <row r="11" spans="1:16" x14ac:dyDescent="0.2">
      <c r="A11" s="49">
        <v>2</v>
      </c>
      <c r="B11" s="48" t="s">
        <v>390</v>
      </c>
      <c r="C11" s="47" t="s">
        <v>389</v>
      </c>
      <c r="D11" s="217"/>
      <c r="E11" s="206"/>
      <c r="F11" s="210">
        <f t="shared" si="1"/>
        <v>0</v>
      </c>
      <c r="G11" s="219"/>
      <c r="H11" s="206"/>
      <c r="I11" s="208">
        <f t="shared" si="2"/>
        <v>0</v>
      </c>
      <c r="J11" s="218"/>
      <c r="K11" s="206"/>
      <c r="L11" s="205">
        <f t="shared" si="3"/>
        <v>0</v>
      </c>
      <c r="N11" s="42"/>
      <c r="O11" s="42"/>
      <c r="P11" s="42"/>
    </row>
    <row r="12" spans="1:16" ht="15" x14ac:dyDescent="0.2">
      <c r="A12" s="49">
        <v>3</v>
      </c>
      <c r="B12" s="48" t="s">
        <v>388</v>
      </c>
      <c r="C12" s="47" t="s">
        <v>387</v>
      </c>
      <c r="D12" s="217"/>
      <c r="E12" s="206"/>
      <c r="F12" s="210">
        <f t="shared" si="1"/>
        <v>0</v>
      </c>
      <c r="G12" s="219"/>
      <c r="H12" s="206"/>
      <c r="I12" s="208">
        <f t="shared" si="2"/>
        <v>0</v>
      </c>
      <c r="J12" s="218"/>
      <c r="K12" s="206"/>
      <c r="L12" s="205">
        <f t="shared" si="3"/>
        <v>0</v>
      </c>
      <c r="N12" s="232"/>
      <c r="O12" s="232"/>
      <c r="P12" s="232"/>
    </row>
    <row r="13" spans="1:16" ht="15" x14ac:dyDescent="0.2">
      <c r="A13" s="49">
        <v>4</v>
      </c>
      <c r="B13" s="48" t="s">
        <v>386</v>
      </c>
      <c r="C13" s="47" t="s">
        <v>385</v>
      </c>
      <c r="D13" s="217"/>
      <c r="E13" s="206"/>
      <c r="F13" s="210">
        <f t="shared" si="1"/>
        <v>0</v>
      </c>
      <c r="G13" s="219"/>
      <c r="H13" s="206"/>
      <c r="I13" s="208">
        <f t="shared" si="2"/>
        <v>0</v>
      </c>
      <c r="J13" s="218"/>
      <c r="K13" s="206"/>
      <c r="L13" s="205">
        <f t="shared" si="3"/>
        <v>0</v>
      </c>
      <c r="N13" s="232"/>
      <c r="O13" s="232"/>
      <c r="P13" s="232"/>
    </row>
    <row r="14" spans="1:16" ht="15" x14ac:dyDescent="0.2">
      <c r="A14" s="49">
        <v>5</v>
      </c>
      <c r="B14" s="48" t="s">
        <v>384</v>
      </c>
      <c r="C14" s="47" t="s">
        <v>383</v>
      </c>
      <c r="D14" s="217"/>
      <c r="E14" s="206"/>
      <c r="F14" s="210">
        <f t="shared" si="1"/>
        <v>0</v>
      </c>
      <c r="G14" s="219"/>
      <c r="H14" s="206"/>
      <c r="I14" s="208">
        <f t="shared" si="2"/>
        <v>0</v>
      </c>
      <c r="J14" s="218"/>
      <c r="K14" s="206"/>
      <c r="L14" s="205">
        <f t="shared" si="3"/>
        <v>0</v>
      </c>
      <c r="N14" s="232"/>
      <c r="O14" s="232"/>
      <c r="P14" s="232"/>
    </row>
    <row r="15" spans="1:16" ht="15" x14ac:dyDescent="0.2">
      <c r="A15" s="49">
        <v>6</v>
      </c>
      <c r="B15" s="48" t="s">
        <v>382</v>
      </c>
      <c r="C15" s="47" t="s">
        <v>381</v>
      </c>
      <c r="D15" s="217"/>
      <c r="E15" s="206"/>
      <c r="F15" s="210">
        <f t="shared" si="1"/>
        <v>0</v>
      </c>
      <c r="G15" s="219"/>
      <c r="H15" s="206"/>
      <c r="I15" s="208">
        <f t="shared" si="2"/>
        <v>0</v>
      </c>
      <c r="J15" s="218"/>
      <c r="K15" s="206"/>
      <c r="L15" s="205">
        <f t="shared" si="3"/>
        <v>0</v>
      </c>
      <c r="N15" s="232"/>
      <c r="O15" s="232"/>
      <c r="P15" s="232"/>
    </row>
    <row r="16" spans="1:16" ht="15" x14ac:dyDescent="0.2">
      <c r="A16" s="49">
        <v>7</v>
      </c>
      <c r="B16" s="48" t="s">
        <v>380</v>
      </c>
      <c r="C16" s="47" t="s">
        <v>379</v>
      </c>
      <c r="D16" s="217"/>
      <c r="E16" s="206"/>
      <c r="F16" s="210">
        <f t="shared" si="1"/>
        <v>0</v>
      </c>
      <c r="G16" s="219"/>
      <c r="H16" s="206"/>
      <c r="I16" s="208">
        <f t="shared" si="2"/>
        <v>0</v>
      </c>
      <c r="J16" s="218"/>
      <c r="K16" s="206"/>
      <c r="L16" s="205">
        <f t="shared" si="3"/>
        <v>0</v>
      </c>
      <c r="N16" s="232"/>
      <c r="O16" s="232"/>
      <c r="P16" s="232"/>
    </row>
    <row r="17" spans="1:16" ht="15" x14ac:dyDescent="0.2">
      <c r="A17" s="49">
        <v>8</v>
      </c>
      <c r="B17" s="48" t="s">
        <v>378</v>
      </c>
      <c r="C17" s="47" t="s">
        <v>377</v>
      </c>
      <c r="D17" s="217"/>
      <c r="E17" s="206"/>
      <c r="F17" s="210">
        <f t="shared" si="1"/>
        <v>0</v>
      </c>
      <c r="G17" s="219"/>
      <c r="H17" s="206"/>
      <c r="I17" s="208">
        <f t="shared" si="2"/>
        <v>0</v>
      </c>
      <c r="J17" s="218"/>
      <c r="K17" s="206"/>
      <c r="L17" s="205">
        <f t="shared" si="3"/>
        <v>0</v>
      </c>
      <c r="N17" s="232"/>
      <c r="O17" s="232"/>
      <c r="P17" s="232"/>
    </row>
    <row r="18" spans="1:16" ht="15" x14ac:dyDescent="0.2">
      <c r="A18" s="49">
        <v>9</v>
      </c>
      <c r="B18" s="48" t="s">
        <v>376</v>
      </c>
      <c r="C18" s="47" t="s">
        <v>375</v>
      </c>
      <c r="D18" s="217"/>
      <c r="E18" s="206"/>
      <c r="F18" s="210">
        <f t="shared" si="1"/>
        <v>0</v>
      </c>
      <c r="G18" s="219"/>
      <c r="H18" s="206"/>
      <c r="I18" s="208">
        <f t="shared" si="2"/>
        <v>0</v>
      </c>
      <c r="J18" s="218"/>
      <c r="K18" s="206"/>
      <c r="L18" s="205">
        <f t="shared" si="3"/>
        <v>0</v>
      </c>
      <c r="N18" s="232"/>
      <c r="O18" s="232"/>
      <c r="P18" s="232"/>
    </row>
    <row r="19" spans="1:16" x14ac:dyDescent="0.2">
      <c r="A19" s="49">
        <v>10</v>
      </c>
      <c r="B19" s="48" t="s">
        <v>374</v>
      </c>
      <c r="C19" s="47" t="s">
        <v>373</v>
      </c>
      <c r="D19" s="225"/>
      <c r="E19" s="206"/>
      <c r="F19" s="210">
        <f t="shared" si="1"/>
        <v>0</v>
      </c>
      <c r="G19" s="231"/>
      <c r="H19" s="206"/>
      <c r="I19" s="208">
        <f t="shared" si="2"/>
        <v>0</v>
      </c>
      <c r="J19" s="230"/>
      <c r="K19" s="206"/>
      <c r="L19" s="205">
        <f t="shared" si="3"/>
        <v>0</v>
      </c>
      <c r="N19" s="42"/>
      <c r="O19" s="42"/>
      <c r="P19" s="42"/>
    </row>
    <row r="20" spans="1:16" x14ac:dyDescent="0.2">
      <c r="A20" s="49">
        <v>11</v>
      </c>
      <c r="B20" s="48" t="s">
        <v>372</v>
      </c>
      <c r="C20" s="47" t="s">
        <v>371</v>
      </c>
      <c r="D20" s="225">
        <v>2695</v>
      </c>
      <c r="E20" s="206"/>
      <c r="F20" s="210">
        <f t="shared" si="1"/>
        <v>2695</v>
      </c>
      <c r="G20" s="231">
        <v>2700</v>
      </c>
      <c r="H20" s="206"/>
      <c r="I20" s="208">
        <f t="shared" si="2"/>
        <v>2700</v>
      </c>
      <c r="J20" s="230">
        <v>2700</v>
      </c>
      <c r="K20" s="206"/>
      <c r="L20" s="205">
        <f t="shared" si="3"/>
        <v>2700</v>
      </c>
      <c r="N20" s="229">
        <f>N9*5%</f>
        <v>2680</v>
      </c>
      <c r="O20" s="229">
        <f>O9*5%</f>
        <v>2680</v>
      </c>
      <c r="P20" s="229">
        <f>P9*5%</f>
        <v>2680</v>
      </c>
    </row>
    <row r="21" spans="1:16" x14ac:dyDescent="0.2">
      <c r="A21" s="49">
        <v>12</v>
      </c>
      <c r="B21" s="48" t="s">
        <v>370</v>
      </c>
      <c r="C21" s="47" t="s">
        <v>369</v>
      </c>
      <c r="D21" s="217">
        <f>D20</f>
        <v>2695</v>
      </c>
      <c r="E21" s="206"/>
      <c r="F21" s="210">
        <f t="shared" si="1"/>
        <v>2695</v>
      </c>
      <c r="G21" s="219">
        <f>G20</f>
        <v>2700</v>
      </c>
      <c r="H21" s="206"/>
      <c r="I21" s="208">
        <f t="shared" si="2"/>
        <v>2700</v>
      </c>
      <c r="J21" s="218">
        <f>J20</f>
        <v>2700</v>
      </c>
      <c r="K21" s="206"/>
      <c r="L21" s="205">
        <f t="shared" si="3"/>
        <v>2700</v>
      </c>
      <c r="N21" s="229">
        <f>N9*5%</f>
        <v>2680</v>
      </c>
      <c r="O21" s="229">
        <f>O9*5%</f>
        <v>2680</v>
      </c>
      <c r="P21" s="229">
        <f>P9*5%</f>
        <v>2680</v>
      </c>
    </row>
    <row r="22" spans="1:16" x14ac:dyDescent="0.2">
      <c r="A22" s="49">
        <v>13</v>
      </c>
      <c r="B22" s="48" t="s">
        <v>368</v>
      </c>
      <c r="C22" s="47" t="s">
        <v>367</v>
      </c>
      <c r="D22" s="217"/>
      <c r="E22" s="206"/>
      <c r="F22" s="210">
        <f t="shared" si="1"/>
        <v>0</v>
      </c>
      <c r="G22" s="219"/>
      <c r="H22" s="206"/>
      <c r="I22" s="208">
        <f t="shared" si="2"/>
        <v>0</v>
      </c>
      <c r="J22" s="218"/>
      <c r="K22" s="206"/>
      <c r="L22" s="205">
        <f t="shared" si="3"/>
        <v>0</v>
      </c>
    </row>
    <row r="23" spans="1:16" ht="12.75" customHeight="1" x14ac:dyDescent="0.2">
      <c r="A23" s="49">
        <v>14</v>
      </c>
      <c r="B23" s="48" t="s">
        <v>366</v>
      </c>
      <c r="C23" s="47" t="s">
        <v>365</v>
      </c>
      <c r="D23" s="217"/>
      <c r="E23" s="206"/>
      <c r="F23" s="210">
        <f t="shared" si="1"/>
        <v>0</v>
      </c>
      <c r="G23" s="219"/>
      <c r="H23" s="206"/>
      <c r="I23" s="208">
        <f t="shared" si="2"/>
        <v>0</v>
      </c>
      <c r="J23" s="218"/>
      <c r="K23" s="206"/>
      <c r="L23" s="205">
        <f t="shared" si="3"/>
        <v>0</v>
      </c>
    </row>
    <row r="24" spans="1:16" ht="18" customHeight="1" x14ac:dyDescent="0.2">
      <c r="A24" s="53"/>
      <c r="B24" s="52">
        <v>130</v>
      </c>
      <c r="C24" s="51" t="s">
        <v>4</v>
      </c>
      <c r="D24" s="212">
        <f t="shared" ref="D24:L24" si="4">SUM(D25:D111)</f>
        <v>5800</v>
      </c>
      <c r="E24" s="212">
        <f t="shared" si="4"/>
        <v>0</v>
      </c>
      <c r="F24" s="216">
        <f t="shared" si="4"/>
        <v>5800</v>
      </c>
      <c r="G24" s="215">
        <f t="shared" si="4"/>
        <v>5800</v>
      </c>
      <c r="H24" s="212">
        <f t="shared" si="4"/>
        <v>0</v>
      </c>
      <c r="I24" s="214">
        <f t="shared" si="4"/>
        <v>5800</v>
      </c>
      <c r="J24" s="213">
        <f t="shared" si="4"/>
        <v>6000</v>
      </c>
      <c r="K24" s="212">
        <f t="shared" si="4"/>
        <v>0</v>
      </c>
      <c r="L24" s="211">
        <f t="shared" si="4"/>
        <v>6000</v>
      </c>
      <c r="N24" s="95"/>
      <c r="O24" s="95"/>
      <c r="P24" s="95"/>
    </row>
    <row r="25" spans="1:16" x14ac:dyDescent="0.2">
      <c r="A25" s="56">
        <v>15</v>
      </c>
      <c r="B25" s="55" t="s">
        <v>364</v>
      </c>
      <c r="C25" s="54" t="s">
        <v>363</v>
      </c>
      <c r="D25" s="221"/>
      <c r="E25" s="221"/>
      <c r="F25" s="223">
        <f t="shared" ref="F25:F56" si="5">D25+E25</f>
        <v>0</v>
      </c>
      <c r="G25" s="228"/>
      <c r="H25" s="221"/>
      <c r="I25" s="222">
        <f t="shared" ref="I25:I56" si="6">G25+H25</f>
        <v>0</v>
      </c>
      <c r="J25" s="227"/>
      <c r="K25" s="221"/>
      <c r="L25" s="220">
        <f t="shared" ref="L25:L56" si="7">J25+K25</f>
        <v>0</v>
      </c>
    </row>
    <row r="26" spans="1:16" x14ac:dyDescent="0.2">
      <c r="A26" s="49">
        <v>16</v>
      </c>
      <c r="B26" s="48" t="s">
        <v>362</v>
      </c>
      <c r="C26" s="47" t="s">
        <v>361</v>
      </c>
      <c r="D26" s="217"/>
      <c r="E26" s="206"/>
      <c r="F26" s="223">
        <f t="shared" si="5"/>
        <v>0</v>
      </c>
      <c r="G26" s="219"/>
      <c r="H26" s="225"/>
      <c r="I26" s="226">
        <f t="shared" si="6"/>
        <v>0</v>
      </c>
      <c r="J26" s="218"/>
      <c r="K26" s="225"/>
      <c r="L26" s="224">
        <f t="shared" si="7"/>
        <v>0</v>
      </c>
    </row>
    <row r="27" spans="1:16" x14ac:dyDescent="0.2">
      <c r="A27" s="49">
        <v>17</v>
      </c>
      <c r="B27" s="48" t="s">
        <v>360</v>
      </c>
      <c r="C27" s="47" t="s">
        <v>359</v>
      </c>
      <c r="D27" s="217"/>
      <c r="E27" s="206"/>
      <c r="F27" s="223">
        <f t="shared" si="5"/>
        <v>0</v>
      </c>
      <c r="G27" s="219"/>
      <c r="H27" s="225"/>
      <c r="I27" s="226">
        <f t="shared" si="6"/>
        <v>0</v>
      </c>
      <c r="J27" s="218"/>
      <c r="K27" s="225"/>
      <c r="L27" s="224">
        <f t="shared" si="7"/>
        <v>0</v>
      </c>
    </row>
    <row r="28" spans="1:16" x14ac:dyDescent="0.2">
      <c r="A28" s="49">
        <v>18</v>
      </c>
      <c r="B28" s="48" t="s">
        <v>358</v>
      </c>
      <c r="C28" s="47" t="s">
        <v>357</v>
      </c>
      <c r="D28" s="217"/>
      <c r="E28" s="206"/>
      <c r="F28" s="223">
        <f t="shared" si="5"/>
        <v>0</v>
      </c>
      <c r="G28" s="219"/>
      <c r="H28" s="225"/>
      <c r="I28" s="226">
        <f t="shared" si="6"/>
        <v>0</v>
      </c>
      <c r="J28" s="218"/>
      <c r="K28" s="225"/>
      <c r="L28" s="224">
        <f t="shared" si="7"/>
        <v>0</v>
      </c>
    </row>
    <row r="29" spans="1:16" x14ac:dyDescent="0.2">
      <c r="A29" s="49">
        <v>19</v>
      </c>
      <c r="B29" s="48" t="s">
        <v>356</v>
      </c>
      <c r="C29" s="47" t="s">
        <v>355</v>
      </c>
      <c r="D29" s="217">
        <v>1000</v>
      </c>
      <c r="E29" s="206"/>
      <c r="F29" s="223">
        <f t="shared" si="5"/>
        <v>1000</v>
      </c>
      <c r="G29" s="219">
        <v>1000</v>
      </c>
      <c r="H29" s="206"/>
      <c r="I29" s="226">
        <f t="shared" si="6"/>
        <v>1000</v>
      </c>
      <c r="J29" s="218">
        <v>1000</v>
      </c>
      <c r="K29" s="206"/>
      <c r="L29" s="224">
        <f t="shared" si="7"/>
        <v>1000</v>
      </c>
    </row>
    <row r="30" spans="1:16" x14ac:dyDescent="0.2">
      <c r="A30" s="49">
        <v>20</v>
      </c>
      <c r="B30" s="48" t="s">
        <v>354</v>
      </c>
      <c r="C30" s="47" t="s">
        <v>353</v>
      </c>
      <c r="D30" s="217"/>
      <c r="E30" s="206"/>
      <c r="F30" s="223">
        <f t="shared" si="5"/>
        <v>0</v>
      </c>
      <c r="G30" s="219"/>
      <c r="H30" s="206"/>
      <c r="I30" s="226">
        <f t="shared" si="6"/>
        <v>0</v>
      </c>
      <c r="J30" s="218"/>
      <c r="K30" s="206"/>
      <c r="L30" s="224">
        <f t="shared" si="7"/>
        <v>0</v>
      </c>
    </row>
    <row r="31" spans="1:16" x14ac:dyDescent="0.2">
      <c r="A31" s="49">
        <v>21</v>
      </c>
      <c r="B31" s="48" t="s">
        <v>352</v>
      </c>
      <c r="C31" s="47" t="s">
        <v>351</v>
      </c>
      <c r="D31" s="217"/>
      <c r="E31" s="206"/>
      <c r="F31" s="223">
        <f t="shared" si="5"/>
        <v>0</v>
      </c>
      <c r="G31" s="219"/>
      <c r="H31" s="206"/>
      <c r="I31" s="226">
        <f t="shared" si="6"/>
        <v>0</v>
      </c>
      <c r="J31" s="218"/>
      <c r="K31" s="206"/>
      <c r="L31" s="224">
        <f t="shared" si="7"/>
        <v>0</v>
      </c>
    </row>
    <row r="32" spans="1:16" x14ac:dyDescent="0.2">
      <c r="A32" s="49">
        <v>22</v>
      </c>
      <c r="B32" s="48" t="s">
        <v>350</v>
      </c>
      <c r="C32" s="47" t="s">
        <v>349</v>
      </c>
      <c r="D32" s="217"/>
      <c r="E32" s="206"/>
      <c r="F32" s="223">
        <f t="shared" si="5"/>
        <v>0</v>
      </c>
      <c r="G32" s="219"/>
      <c r="H32" s="206"/>
      <c r="I32" s="226">
        <f t="shared" si="6"/>
        <v>0</v>
      </c>
      <c r="J32" s="218"/>
      <c r="K32" s="206"/>
      <c r="L32" s="224">
        <f t="shared" si="7"/>
        <v>0</v>
      </c>
    </row>
    <row r="33" spans="1:12" x14ac:dyDescent="0.2">
      <c r="A33" s="49">
        <v>23</v>
      </c>
      <c r="B33" s="57" t="s">
        <v>348</v>
      </c>
      <c r="C33" s="50" t="s">
        <v>347</v>
      </c>
      <c r="D33" s="217"/>
      <c r="E33" s="206"/>
      <c r="F33" s="223">
        <f t="shared" si="5"/>
        <v>0</v>
      </c>
      <c r="G33" s="219"/>
      <c r="H33" s="206"/>
      <c r="I33" s="226">
        <f t="shared" si="6"/>
        <v>0</v>
      </c>
      <c r="J33" s="218"/>
      <c r="K33" s="206"/>
      <c r="L33" s="224">
        <f t="shared" si="7"/>
        <v>0</v>
      </c>
    </row>
    <row r="34" spans="1:12" x14ac:dyDescent="0.2">
      <c r="A34" s="56">
        <v>24</v>
      </c>
      <c r="B34" s="55" t="s">
        <v>346</v>
      </c>
      <c r="C34" s="54" t="s">
        <v>345</v>
      </c>
      <c r="D34" s="221"/>
      <c r="E34" s="221"/>
      <c r="F34" s="223">
        <f t="shared" si="5"/>
        <v>0</v>
      </c>
      <c r="G34" s="228"/>
      <c r="H34" s="221"/>
      <c r="I34" s="222">
        <f t="shared" si="6"/>
        <v>0</v>
      </c>
      <c r="J34" s="227"/>
      <c r="K34" s="221"/>
      <c r="L34" s="220">
        <f t="shared" si="7"/>
        <v>0</v>
      </c>
    </row>
    <row r="35" spans="1:12" x14ac:dyDescent="0.2">
      <c r="A35" s="49">
        <v>25</v>
      </c>
      <c r="B35" s="48" t="s">
        <v>344</v>
      </c>
      <c r="C35" s="47" t="s">
        <v>343</v>
      </c>
      <c r="D35" s="217"/>
      <c r="E35" s="206"/>
      <c r="F35" s="223">
        <f t="shared" si="5"/>
        <v>0</v>
      </c>
      <c r="G35" s="219"/>
      <c r="H35" s="206"/>
      <c r="I35" s="226">
        <f t="shared" si="6"/>
        <v>0</v>
      </c>
      <c r="J35" s="218"/>
      <c r="K35" s="206"/>
      <c r="L35" s="224">
        <f t="shared" si="7"/>
        <v>0</v>
      </c>
    </row>
    <row r="36" spans="1:12" x14ac:dyDescent="0.2">
      <c r="A36" s="49">
        <v>26</v>
      </c>
      <c r="B36" s="48" t="s">
        <v>342</v>
      </c>
      <c r="C36" s="47" t="s">
        <v>341</v>
      </c>
      <c r="D36" s="217"/>
      <c r="E36" s="206"/>
      <c r="F36" s="223">
        <f t="shared" si="5"/>
        <v>0</v>
      </c>
      <c r="G36" s="219"/>
      <c r="H36" s="206"/>
      <c r="I36" s="226">
        <f t="shared" si="6"/>
        <v>0</v>
      </c>
      <c r="J36" s="218"/>
      <c r="K36" s="206"/>
      <c r="L36" s="224">
        <f t="shared" si="7"/>
        <v>0</v>
      </c>
    </row>
    <row r="37" spans="1:12" x14ac:dyDescent="0.2">
      <c r="A37" s="49">
        <v>27</v>
      </c>
      <c r="B37" s="48" t="s">
        <v>340</v>
      </c>
      <c r="C37" s="47" t="s">
        <v>339</v>
      </c>
      <c r="D37" s="217"/>
      <c r="E37" s="206"/>
      <c r="F37" s="223">
        <f t="shared" si="5"/>
        <v>0</v>
      </c>
      <c r="G37" s="219"/>
      <c r="H37" s="206"/>
      <c r="I37" s="226">
        <f t="shared" si="6"/>
        <v>0</v>
      </c>
      <c r="J37" s="218"/>
      <c r="K37" s="206"/>
      <c r="L37" s="224">
        <f t="shared" si="7"/>
        <v>0</v>
      </c>
    </row>
    <row r="38" spans="1:12" x14ac:dyDescent="0.2">
      <c r="A38" s="56">
        <v>28</v>
      </c>
      <c r="B38" s="55" t="s">
        <v>338</v>
      </c>
      <c r="C38" s="54" t="s">
        <v>337</v>
      </c>
      <c r="D38" s="221"/>
      <c r="E38" s="221"/>
      <c r="F38" s="223">
        <f t="shared" si="5"/>
        <v>0</v>
      </c>
      <c r="G38" s="228"/>
      <c r="H38" s="221"/>
      <c r="I38" s="222">
        <f t="shared" si="6"/>
        <v>0</v>
      </c>
      <c r="J38" s="227"/>
      <c r="K38" s="221"/>
      <c r="L38" s="220">
        <f t="shared" si="7"/>
        <v>0</v>
      </c>
    </row>
    <row r="39" spans="1:12" x14ac:dyDescent="0.2">
      <c r="A39" s="49">
        <v>29</v>
      </c>
      <c r="B39" s="48" t="s">
        <v>336</v>
      </c>
      <c r="C39" s="47" t="s">
        <v>335</v>
      </c>
      <c r="D39" s="217"/>
      <c r="E39" s="206"/>
      <c r="F39" s="223">
        <f t="shared" si="5"/>
        <v>0</v>
      </c>
      <c r="G39" s="219"/>
      <c r="H39" s="206"/>
      <c r="I39" s="226">
        <f t="shared" si="6"/>
        <v>0</v>
      </c>
      <c r="J39" s="218"/>
      <c r="K39" s="206"/>
      <c r="L39" s="224">
        <f t="shared" si="7"/>
        <v>0</v>
      </c>
    </row>
    <row r="40" spans="1:12" x14ac:dyDescent="0.2">
      <c r="A40" s="49">
        <v>30</v>
      </c>
      <c r="B40" s="48" t="s">
        <v>334</v>
      </c>
      <c r="C40" s="47" t="s">
        <v>333</v>
      </c>
      <c r="D40" s="217"/>
      <c r="E40" s="206"/>
      <c r="F40" s="223">
        <f t="shared" si="5"/>
        <v>0</v>
      </c>
      <c r="G40" s="219"/>
      <c r="H40" s="206"/>
      <c r="I40" s="226">
        <f t="shared" si="6"/>
        <v>0</v>
      </c>
      <c r="J40" s="218"/>
      <c r="K40" s="206"/>
      <c r="L40" s="224">
        <f t="shared" si="7"/>
        <v>0</v>
      </c>
    </row>
    <row r="41" spans="1:12" x14ac:dyDescent="0.2">
      <c r="A41" s="49">
        <v>31</v>
      </c>
      <c r="B41" s="48" t="s">
        <v>332</v>
      </c>
      <c r="C41" s="47" t="s">
        <v>331</v>
      </c>
      <c r="D41" s="217"/>
      <c r="E41" s="206"/>
      <c r="F41" s="223">
        <f t="shared" si="5"/>
        <v>0</v>
      </c>
      <c r="G41" s="219"/>
      <c r="H41" s="206"/>
      <c r="I41" s="226">
        <f t="shared" si="6"/>
        <v>0</v>
      </c>
      <c r="J41" s="218"/>
      <c r="K41" s="206"/>
      <c r="L41" s="224">
        <f t="shared" si="7"/>
        <v>0</v>
      </c>
    </row>
    <row r="42" spans="1:12" x14ac:dyDescent="0.2">
      <c r="A42" s="49">
        <v>32</v>
      </c>
      <c r="B42" s="48" t="s">
        <v>330</v>
      </c>
      <c r="C42" s="47" t="s">
        <v>329</v>
      </c>
      <c r="D42" s="217"/>
      <c r="E42" s="206"/>
      <c r="F42" s="223">
        <f t="shared" si="5"/>
        <v>0</v>
      </c>
      <c r="G42" s="219"/>
      <c r="H42" s="206"/>
      <c r="I42" s="226">
        <f t="shared" si="6"/>
        <v>0</v>
      </c>
      <c r="J42" s="218"/>
      <c r="K42" s="206"/>
      <c r="L42" s="224">
        <f t="shared" si="7"/>
        <v>0</v>
      </c>
    </row>
    <row r="43" spans="1:12" x14ac:dyDescent="0.2">
      <c r="A43" s="49">
        <v>33</v>
      </c>
      <c r="B43" s="48" t="s">
        <v>328</v>
      </c>
      <c r="C43" s="47" t="s">
        <v>327</v>
      </c>
      <c r="D43" s="217">
        <v>1000</v>
      </c>
      <c r="E43" s="206"/>
      <c r="F43" s="223">
        <f t="shared" si="5"/>
        <v>1000</v>
      </c>
      <c r="G43" s="219">
        <v>1000</v>
      </c>
      <c r="H43" s="206"/>
      <c r="I43" s="226">
        <f t="shared" si="6"/>
        <v>1000</v>
      </c>
      <c r="J43" s="218">
        <v>1600</v>
      </c>
      <c r="K43" s="206"/>
      <c r="L43" s="224">
        <f t="shared" si="7"/>
        <v>1600</v>
      </c>
    </row>
    <row r="44" spans="1:12" x14ac:dyDescent="0.2">
      <c r="A44" s="49">
        <v>34</v>
      </c>
      <c r="B44" s="48" t="s">
        <v>326</v>
      </c>
      <c r="C44" s="47" t="s">
        <v>325</v>
      </c>
      <c r="D44" s="217"/>
      <c r="E44" s="206"/>
      <c r="F44" s="223">
        <f t="shared" si="5"/>
        <v>0</v>
      </c>
      <c r="G44" s="219"/>
      <c r="H44" s="206"/>
      <c r="I44" s="226">
        <f t="shared" si="6"/>
        <v>0</v>
      </c>
      <c r="J44" s="218"/>
      <c r="K44" s="206"/>
      <c r="L44" s="224">
        <f t="shared" si="7"/>
        <v>0</v>
      </c>
    </row>
    <row r="45" spans="1:12" x14ac:dyDescent="0.2">
      <c r="A45" s="49">
        <v>35</v>
      </c>
      <c r="B45" s="48" t="s">
        <v>324</v>
      </c>
      <c r="C45" s="47" t="s">
        <v>323</v>
      </c>
      <c r="D45" s="217"/>
      <c r="E45" s="206"/>
      <c r="F45" s="223">
        <f t="shared" si="5"/>
        <v>0</v>
      </c>
      <c r="G45" s="219"/>
      <c r="H45" s="206"/>
      <c r="I45" s="226">
        <f t="shared" si="6"/>
        <v>0</v>
      </c>
      <c r="J45" s="218"/>
      <c r="K45" s="206"/>
      <c r="L45" s="224">
        <f t="shared" si="7"/>
        <v>0</v>
      </c>
    </row>
    <row r="46" spans="1:12" x14ac:dyDescent="0.2">
      <c r="A46" s="49">
        <v>36</v>
      </c>
      <c r="B46" s="48" t="s">
        <v>322</v>
      </c>
      <c r="C46" s="50" t="s">
        <v>321</v>
      </c>
      <c r="D46" s="217"/>
      <c r="E46" s="206"/>
      <c r="F46" s="223">
        <f t="shared" si="5"/>
        <v>0</v>
      </c>
      <c r="G46" s="219"/>
      <c r="H46" s="206"/>
      <c r="I46" s="226">
        <f t="shared" si="6"/>
        <v>0</v>
      </c>
      <c r="J46" s="218"/>
      <c r="K46" s="206"/>
      <c r="L46" s="224">
        <f t="shared" si="7"/>
        <v>0</v>
      </c>
    </row>
    <row r="47" spans="1:12" x14ac:dyDescent="0.2">
      <c r="A47" s="56">
        <v>37</v>
      </c>
      <c r="B47" s="55" t="s">
        <v>320</v>
      </c>
      <c r="C47" s="54" t="s">
        <v>319</v>
      </c>
      <c r="D47" s="221"/>
      <c r="E47" s="221"/>
      <c r="F47" s="223">
        <f t="shared" si="5"/>
        <v>0</v>
      </c>
      <c r="G47" s="228"/>
      <c r="H47" s="221"/>
      <c r="I47" s="222">
        <f t="shared" si="6"/>
        <v>0</v>
      </c>
      <c r="J47" s="227"/>
      <c r="K47" s="221"/>
      <c r="L47" s="220">
        <f t="shared" si="7"/>
        <v>0</v>
      </c>
    </row>
    <row r="48" spans="1:12" x14ac:dyDescent="0.2">
      <c r="A48" s="49">
        <v>38</v>
      </c>
      <c r="B48" s="48" t="s">
        <v>318</v>
      </c>
      <c r="C48" s="47" t="s">
        <v>317</v>
      </c>
      <c r="D48" s="217"/>
      <c r="E48" s="206"/>
      <c r="F48" s="223">
        <f t="shared" si="5"/>
        <v>0</v>
      </c>
      <c r="G48" s="219"/>
      <c r="H48" s="206"/>
      <c r="I48" s="226">
        <f t="shared" si="6"/>
        <v>0</v>
      </c>
      <c r="J48" s="218"/>
      <c r="K48" s="206"/>
      <c r="L48" s="224">
        <f t="shared" si="7"/>
        <v>0</v>
      </c>
    </row>
    <row r="49" spans="1:12" x14ac:dyDescent="0.2">
      <c r="A49" s="49">
        <v>39</v>
      </c>
      <c r="B49" s="48" t="s">
        <v>316</v>
      </c>
      <c r="C49" s="47" t="s">
        <v>315</v>
      </c>
      <c r="D49" s="217">
        <v>1000</v>
      </c>
      <c r="E49" s="206"/>
      <c r="F49" s="223">
        <f t="shared" si="5"/>
        <v>1000</v>
      </c>
      <c r="G49" s="219">
        <v>1000</v>
      </c>
      <c r="H49" s="206"/>
      <c r="I49" s="226">
        <f t="shared" si="6"/>
        <v>1000</v>
      </c>
      <c r="J49" s="218">
        <v>600</v>
      </c>
      <c r="K49" s="206"/>
      <c r="L49" s="224">
        <f t="shared" si="7"/>
        <v>600</v>
      </c>
    </row>
    <row r="50" spans="1:12" x14ac:dyDescent="0.2">
      <c r="A50" s="49">
        <v>40</v>
      </c>
      <c r="B50" s="48" t="s">
        <v>314</v>
      </c>
      <c r="C50" s="47" t="s">
        <v>313</v>
      </c>
      <c r="D50" s="217">
        <v>1000</v>
      </c>
      <c r="E50" s="206"/>
      <c r="F50" s="223">
        <f t="shared" si="5"/>
        <v>1000</v>
      </c>
      <c r="G50" s="219">
        <v>1000</v>
      </c>
      <c r="H50" s="206"/>
      <c r="I50" s="226">
        <f t="shared" si="6"/>
        <v>1000</v>
      </c>
      <c r="J50" s="218">
        <v>1000</v>
      </c>
      <c r="K50" s="206"/>
      <c r="L50" s="224">
        <f t="shared" si="7"/>
        <v>1000</v>
      </c>
    </row>
    <row r="51" spans="1:12" x14ac:dyDescent="0.2">
      <c r="A51" s="49">
        <v>41</v>
      </c>
      <c r="B51" s="48" t="s">
        <v>312</v>
      </c>
      <c r="C51" s="47" t="s">
        <v>311</v>
      </c>
      <c r="D51" s="217"/>
      <c r="E51" s="206"/>
      <c r="F51" s="223">
        <f t="shared" si="5"/>
        <v>0</v>
      </c>
      <c r="G51" s="219"/>
      <c r="H51" s="206"/>
      <c r="I51" s="226">
        <f t="shared" si="6"/>
        <v>0</v>
      </c>
      <c r="J51" s="218"/>
      <c r="K51" s="206"/>
      <c r="L51" s="224">
        <f t="shared" si="7"/>
        <v>0</v>
      </c>
    </row>
    <row r="52" spans="1:12" x14ac:dyDescent="0.2">
      <c r="A52" s="49">
        <v>42</v>
      </c>
      <c r="B52" s="48" t="s">
        <v>310</v>
      </c>
      <c r="C52" s="47" t="s">
        <v>309</v>
      </c>
      <c r="D52" s="217"/>
      <c r="E52" s="206"/>
      <c r="F52" s="223">
        <f t="shared" si="5"/>
        <v>0</v>
      </c>
      <c r="G52" s="219"/>
      <c r="H52" s="206"/>
      <c r="I52" s="226">
        <f t="shared" si="6"/>
        <v>0</v>
      </c>
      <c r="J52" s="218"/>
      <c r="K52" s="206"/>
      <c r="L52" s="224">
        <f t="shared" si="7"/>
        <v>0</v>
      </c>
    </row>
    <row r="53" spans="1:12" x14ac:dyDescent="0.2">
      <c r="A53" s="49">
        <v>43</v>
      </c>
      <c r="B53" s="48" t="s">
        <v>308</v>
      </c>
      <c r="C53" s="47" t="s">
        <v>307</v>
      </c>
      <c r="D53" s="217"/>
      <c r="E53" s="206"/>
      <c r="F53" s="223">
        <f t="shared" si="5"/>
        <v>0</v>
      </c>
      <c r="G53" s="219"/>
      <c r="H53" s="206"/>
      <c r="I53" s="226">
        <f t="shared" si="6"/>
        <v>0</v>
      </c>
      <c r="J53" s="218"/>
      <c r="K53" s="206"/>
      <c r="L53" s="224">
        <f t="shared" si="7"/>
        <v>0</v>
      </c>
    </row>
    <row r="54" spans="1:12" x14ac:dyDescent="0.2">
      <c r="A54" s="49">
        <v>44</v>
      </c>
      <c r="B54" s="48" t="s">
        <v>306</v>
      </c>
      <c r="C54" s="47" t="s">
        <v>305</v>
      </c>
      <c r="D54" s="217"/>
      <c r="E54" s="206"/>
      <c r="F54" s="223">
        <f t="shared" si="5"/>
        <v>0</v>
      </c>
      <c r="G54" s="219"/>
      <c r="H54" s="206"/>
      <c r="I54" s="226">
        <f t="shared" si="6"/>
        <v>0</v>
      </c>
      <c r="J54" s="218"/>
      <c r="K54" s="206"/>
      <c r="L54" s="224">
        <f t="shared" si="7"/>
        <v>0</v>
      </c>
    </row>
    <row r="55" spans="1:12" x14ac:dyDescent="0.2">
      <c r="A55" s="49">
        <v>45</v>
      </c>
      <c r="B55" s="48" t="s">
        <v>304</v>
      </c>
      <c r="C55" s="47" t="s">
        <v>303</v>
      </c>
      <c r="D55" s="217">
        <v>200</v>
      </c>
      <c r="E55" s="206"/>
      <c r="F55" s="223">
        <f t="shared" si="5"/>
        <v>200</v>
      </c>
      <c r="G55" s="219">
        <v>200</v>
      </c>
      <c r="H55" s="206"/>
      <c r="I55" s="226">
        <f t="shared" si="6"/>
        <v>200</v>
      </c>
      <c r="J55" s="218">
        <v>200</v>
      </c>
      <c r="K55" s="206"/>
      <c r="L55" s="224">
        <f t="shared" si="7"/>
        <v>200</v>
      </c>
    </row>
    <row r="56" spans="1:12" x14ac:dyDescent="0.2">
      <c r="A56" s="56">
        <v>46</v>
      </c>
      <c r="B56" s="55" t="s">
        <v>302</v>
      </c>
      <c r="C56" s="54" t="s">
        <v>301</v>
      </c>
      <c r="D56" s="221">
        <v>1000</v>
      </c>
      <c r="E56" s="221"/>
      <c r="F56" s="223">
        <f t="shared" si="5"/>
        <v>1000</v>
      </c>
      <c r="G56" s="228">
        <v>1000</v>
      </c>
      <c r="H56" s="221"/>
      <c r="I56" s="222">
        <f t="shared" si="6"/>
        <v>1000</v>
      </c>
      <c r="J56" s="227">
        <v>1000</v>
      </c>
      <c r="K56" s="221"/>
      <c r="L56" s="220">
        <f t="shared" si="7"/>
        <v>1000</v>
      </c>
    </row>
    <row r="57" spans="1:12" x14ac:dyDescent="0.2">
      <c r="A57" s="49">
        <v>47</v>
      </c>
      <c r="B57" s="48" t="s">
        <v>300</v>
      </c>
      <c r="C57" s="47" t="s">
        <v>299</v>
      </c>
      <c r="D57" s="217"/>
      <c r="E57" s="206"/>
      <c r="F57" s="223">
        <f t="shared" ref="F57:F88" si="8">D57+E57</f>
        <v>0</v>
      </c>
      <c r="G57" s="219"/>
      <c r="H57" s="206"/>
      <c r="I57" s="226">
        <f t="shared" ref="I57:I88" si="9">G57+H57</f>
        <v>0</v>
      </c>
      <c r="J57" s="218"/>
      <c r="K57" s="206"/>
      <c r="L57" s="224">
        <f t="shared" ref="L57:L88" si="10">J57+K57</f>
        <v>0</v>
      </c>
    </row>
    <row r="58" spans="1:12" x14ac:dyDescent="0.2">
      <c r="A58" s="49">
        <v>48</v>
      </c>
      <c r="B58" s="48" t="s">
        <v>298</v>
      </c>
      <c r="C58" s="47" t="s">
        <v>297</v>
      </c>
      <c r="D58" s="217"/>
      <c r="E58" s="206"/>
      <c r="F58" s="223">
        <f t="shared" si="8"/>
        <v>0</v>
      </c>
      <c r="G58" s="219"/>
      <c r="H58" s="206"/>
      <c r="I58" s="226">
        <f t="shared" si="9"/>
        <v>0</v>
      </c>
      <c r="J58" s="218"/>
      <c r="K58" s="206"/>
      <c r="L58" s="224">
        <f t="shared" si="10"/>
        <v>0</v>
      </c>
    </row>
    <row r="59" spans="1:12" x14ac:dyDescent="0.2">
      <c r="A59" s="49">
        <v>49</v>
      </c>
      <c r="B59" s="48" t="s">
        <v>296</v>
      </c>
      <c r="C59" s="47" t="s">
        <v>295</v>
      </c>
      <c r="D59" s="217"/>
      <c r="E59" s="206"/>
      <c r="F59" s="223">
        <f t="shared" si="8"/>
        <v>0</v>
      </c>
      <c r="G59" s="219"/>
      <c r="H59" s="206"/>
      <c r="I59" s="226">
        <f t="shared" si="9"/>
        <v>0</v>
      </c>
      <c r="J59" s="218"/>
      <c r="K59" s="206"/>
      <c r="L59" s="224">
        <f t="shared" si="10"/>
        <v>0</v>
      </c>
    </row>
    <row r="60" spans="1:12" x14ac:dyDescent="0.2">
      <c r="A60" s="49">
        <v>50</v>
      </c>
      <c r="B60" s="48" t="s">
        <v>294</v>
      </c>
      <c r="C60" s="47" t="s">
        <v>293</v>
      </c>
      <c r="D60" s="217"/>
      <c r="E60" s="206"/>
      <c r="F60" s="223">
        <f t="shared" si="8"/>
        <v>0</v>
      </c>
      <c r="G60" s="219"/>
      <c r="H60" s="206"/>
      <c r="I60" s="226">
        <f t="shared" si="9"/>
        <v>0</v>
      </c>
      <c r="J60" s="218"/>
      <c r="K60" s="206"/>
      <c r="L60" s="224">
        <f t="shared" si="10"/>
        <v>0</v>
      </c>
    </row>
    <row r="61" spans="1:12" x14ac:dyDescent="0.2">
      <c r="A61" s="49">
        <v>51</v>
      </c>
      <c r="B61" s="48" t="s">
        <v>292</v>
      </c>
      <c r="C61" s="47" t="s">
        <v>291</v>
      </c>
      <c r="D61" s="217"/>
      <c r="E61" s="206"/>
      <c r="F61" s="223">
        <f t="shared" si="8"/>
        <v>0</v>
      </c>
      <c r="G61" s="219"/>
      <c r="H61" s="206"/>
      <c r="I61" s="226">
        <f t="shared" si="9"/>
        <v>0</v>
      </c>
      <c r="J61" s="218"/>
      <c r="K61" s="206"/>
      <c r="L61" s="224">
        <f t="shared" si="10"/>
        <v>0</v>
      </c>
    </row>
    <row r="62" spans="1:12" x14ac:dyDescent="0.2">
      <c r="A62" s="49">
        <v>52</v>
      </c>
      <c r="B62" s="48" t="s">
        <v>290</v>
      </c>
      <c r="C62" s="47" t="s">
        <v>289</v>
      </c>
      <c r="D62" s="217"/>
      <c r="E62" s="206"/>
      <c r="F62" s="223">
        <f t="shared" si="8"/>
        <v>0</v>
      </c>
      <c r="G62" s="219"/>
      <c r="H62" s="206"/>
      <c r="I62" s="226">
        <f t="shared" si="9"/>
        <v>0</v>
      </c>
      <c r="J62" s="218"/>
      <c r="K62" s="206"/>
      <c r="L62" s="224">
        <f t="shared" si="10"/>
        <v>0</v>
      </c>
    </row>
    <row r="63" spans="1:12" x14ac:dyDescent="0.2">
      <c r="A63" s="49">
        <v>53</v>
      </c>
      <c r="B63" s="48" t="s">
        <v>288</v>
      </c>
      <c r="C63" s="47" t="s">
        <v>287</v>
      </c>
      <c r="D63" s="217"/>
      <c r="E63" s="206"/>
      <c r="F63" s="223">
        <f t="shared" si="8"/>
        <v>0</v>
      </c>
      <c r="G63" s="219"/>
      <c r="H63" s="206"/>
      <c r="I63" s="226">
        <f t="shared" si="9"/>
        <v>0</v>
      </c>
      <c r="J63" s="218"/>
      <c r="K63" s="206"/>
      <c r="L63" s="224">
        <f t="shared" si="10"/>
        <v>0</v>
      </c>
    </row>
    <row r="64" spans="1:12" x14ac:dyDescent="0.2">
      <c r="A64" s="49">
        <v>54</v>
      </c>
      <c r="B64" s="48" t="s">
        <v>286</v>
      </c>
      <c r="C64" s="47" t="s">
        <v>285</v>
      </c>
      <c r="D64" s="217"/>
      <c r="E64" s="206"/>
      <c r="F64" s="223">
        <f t="shared" si="8"/>
        <v>0</v>
      </c>
      <c r="G64" s="219"/>
      <c r="H64" s="206"/>
      <c r="I64" s="226">
        <f t="shared" si="9"/>
        <v>0</v>
      </c>
      <c r="J64" s="218"/>
      <c r="K64" s="206"/>
      <c r="L64" s="224">
        <f t="shared" si="10"/>
        <v>0</v>
      </c>
    </row>
    <row r="65" spans="1:12" x14ac:dyDescent="0.2">
      <c r="A65" s="49">
        <v>55</v>
      </c>
      <c r="B65" s="48" t="s">
        <v>284</v>
      </c>
      <c r="C65" s="47" t="s">
        <v>283</v>
      </c>
      <c r="D65" s="217"/>
      <c r="E65" s="206"/>
      <c r="F65" s="223">
        <f t="shared" si="8"/>
        <v>0</v>
      </c>
      <c r="G65" s="219"/>
      <c r="H65" s="206"/>
      <c r="I65" s="226">
        <f t="shared" si="9"/>
        <v>0</v>
      </c>
      <c r="J65" s="218"/>
      <c r="K65" s="206"/>
      <c r="L65" s="224">
        <f t="shared" si="10"/>
        <v>0</v>
      </c>
    </row>
    <row r="66" spans="1:12" x14ac:dyDescent="0.2">
      <c r="A66" s="49">
        <v>56</v>
      </c>
      <c r="B66" s="48" t="s">
        <v>282</v>
      </c>
      <c r="C66" s="47" t="s">
        <v>281</v>
      </c>
      <c r="D66" s="217"/>
      <c r="E66" s="206"/>
      <c r="F66" s="223">
        <f t="shared" si="8"/>
        <v>0</v>
      </c>
      <c r="G66" s="219"/>
      <c r="H66" s="206"/>
      <c r="I66" s="226">
        <f t="shared" si="9"/>
        <v>0</v>
      </c>
      <c r="J66" s="218"/>
      <c r="K66" s="206"/>
      <c r="L66" s="224">
        <f t="shared" si="10"/>
        <v>0</v>
      </c>
    </row>
    <row r="67" spans="1:12" x14ac:dyDescent="0.2">
      <c r="A67" s="49">
        <v>57</v>
      </c>
      <c r="B67" s="48" t="s">
        <v>280</v>
      </c>
      <c r="C67" s="47" t="s">
        <v>279</v>
      </c>
      <c r="D67" s="217"/>
      <c r="E67" s="206"/>
      <c r="F67" s="223">
        <f t="shared" si="8"/>
        <v>0</v>
      </c>
      <c r="G67" s="219"/>
      <c r="H67" s="206"/>
      <c r="I67" s="226">
        <f t="shared" si="9"/>
        <v>0</v>
      </c>
      <c r="J67" s="218"/>
      <c r="K67" s="206"/>
      <c r="L67" s="224">
        <f t="shared" si="10"/>
        <v>0</v>
      </c>
    </row>
    <row r="68" spans="1:12" x14ac:dyDescent="0.2">
      <c r="A68" s="49">
        <v>58</v>
      </c>
      <c r="B68" s="48" t="s">
        <v>278</v>
      </c>
      <c r="C68" s="47" t="s">
        <v>277</v>
      </c>
      <c r="D68" s="217"/>
      <c r="E68" s="206"/>
      <c r="F68" s="223">
        <f t="shared" si="8"/>
        <v>0</v>
      </c>
      <c r="G68" s="219"/>
      <c r="H68" s="206"/>
      <c r="I68" s="226">
        <f t="shared" si="9"/>
        <v>0</v>
      </c>
      <c r="J68" s="218"/>
      <c r="K68" s="206"/>
      <c r="L68" s="224">
        <f t="shared" si="10"/>
        <v>0</v>
      </c>
    </row>
    <row r="69" spans="1:12" x14ac:dyDescent="0.2">
      <c r="A69" s="56">
        <v>59</v>
      </c>
      <c r="B69" s="55" t="s">
        <v>276</v>
      </c>
      <c r="C69" s="54" t="s">
        <v>275</v>
      </c>
      <c r="D69" s="221"/>
      <c r="E69" s="221"/>
      <c r="F69" s="223">
        <f t="shared" si="8"/>
        <v>0</v>
      </c>
      <c r="G69" s="228"/>
      <c r="H69" s="221"/>
      <c r="I69" s="222">
        <f t="shared" si="9"/>
        <v>0</v>
      </c>
      <c r="J69" s="227"/>
      <c r="K69" s="221"/>
      <c r="L69" s="220">
        <f t="shared" si="10"/>
        <v>0</v>
      </c>
    </row>
    <row r="70" spans="1:12" x14ac:dyDescent="0.2">
      <c r="A70" s="49">
        <v>60</v>
      </c>
      <c r="B70" s="48" t="s">
        <v>274</v>
      </c>
      <c r="C70" s="47" t="s">
        <v>273</v>
      </c>
      <c r="D70" s="217"/>
      <c r="E70" s="206"/>
      <c r="F70" s="223">
        <f t="shared" si="8"/>
        <v>0</v>
      </c>
      <c r="G70" s="219"/>
      <c r="H70" s="206"/>
      <c r="I70" s="226">
        <f t="shared" si="9"/>
        <v>0</v>
      </c>
      <c r="J70" s="218"/>
      <c r="K70" s="206"/>
      <c r="L70" s="224">
        <f t="shared" si="10"/>
        <v>0</v>
      </c>
    </row>
    <row r="71" spans="1:12" x14ac:dyDescent="0.2">
      <c r="A71" s="49">
        <v>61</v>
      </c>
      <c r="B71" s="48" t="s">
        <v>272</v>
      </c>
      <c r="C71" s="47" t="s">
        <v>271</v>
      </c>
      <c r="D71" s="217"/>
      <c r="E71" s="206"/>
      <c r="F71" s="223">
        <f t="shared" si="8"/>
        <v>0</v>
      </c>
      <c r="G71" s="219"/>
      <c r="H71" s="206"/>
      <c r="I71" s="226">
        <f t="shared" si="9"/>
        <v>0</v>
      </c>
      <c r="J71" s="218"/>
      <c r="K71" s="206"/>
      <c r="L71" s="224">
        <f t="shared" si="10"/>
        <v>0</v>
      </c>
    </row>
    <row r="72" spans="1:12" x14ac:dyDescent="0.2">
      <c r="A72" s="49">
        <v>62</v>
      </c>
      <c r="B72" s="48" t="s">
        <v>270</v>
      </c>
      <c r="C72" s="47" t="s">
        <v>269</v>
      </c>
      <c r="D72" s="217"/>
      <c r="E72" s="206"/>
      <c r="F72" s="223">
        <f t="shared" si="8"/>
        <v>0</v>
      </c>
      <c r="G72" s="219"/>
      <c r="H72" s="206"/>
      <c r="I72" s="226">
        <f t="shared" si="9"/>
        <v>0</v>
      </c>
      <c r="J72" s="218"/>
      <c r="K72" s="206"/>
      <c r="L72" s="224">
        <f t="shared" si="10"/>
        <v>0</v>
      </c>
    </row>
    <row r="73" spans="1:12" x14ac:dyDescent="0.2">
      <c r="A73" s="49">
        <v>63</v>
      </c>
      <c r="B73" s="48" t="s">
        <v>268</v>
      </c>
      <c r="C73" s="47" t="s">
        <v>267</v>
      </c>
      <c r="D73" s="217"/>
      <c r="E73" s="206"/>
      <c r="F73" s="223">
        <f t="shared" si="8"/>
        <v>0</v>
      </c>
      <c r="G73" s="219"/>
      <c r="H73" s="206"/>
      <c r="I73" s="226">
        <f t="shared" si="9"/>
        <v>0</v>
      </c>
      <c r="J73" s="218"/>
      <c r="K73" s="206"/>
      <c r="L73" s="224">
        <f t="shared" si="10"/>
        <v>0</v>
      </c>
    </row>
    <row r="74" spans="1:12" x14ac:dyDescent="0.2">
      <c r="A74" s="49">
        <v>64</v>
      </c>
      <c r="B74" s="48" t="s">
        <v>266</v>
      </c>
      <c r="C74" s="47" t="s">
        <v>265</v>
      </c>
      <c r="D74" s="217"/>
      <c r="E74" s="206"/>
      <c r="F74" s="223">
        <f t="shared" si="8"/>
        <v>0</v>
      </c>
      <c r="G74" s="219"/>
      <c r="H74" s="206"/>
      <c r="I74" s="226">
        <f t="shared" si="9"/>
        <v>0</v>
      </c>
      <c r="J74" s="218"/>
      <c r="K74" s="206"/>
      <c r="L74" s="224">
        <f t="shared" si="10"/>
        <v>0</v>
      </c>
    </row>
    <row r="75" spans="1:12" x14ac:dyDescent="0.2">
      <c r="A75" s="49">
        <v>65</v>
      </c>
      <c r="B75" s="48" t="s">
        <v>264</v>
      </c>
      <c r="C75" s="47" t="s">
        <v>263</v>
      </c>
      <c r="D75" s="217"/>
      <c r="E75" s="206"/>
      <c r="F75" s="223">
        <f t="shared" si="8"/>
        <v>0</v>
      </c>
      <c r="G75" s="219"/>
      <c r="H75" s="206"/>
      <c r="I75" s="226">
        <f t="shared" si="9"/>
        <v>0</v>
      </c>
      <c r="J75" s="218"/>
      <c r="K75" s="206"/>
      <c r="L75" s="224">
        <f t="shared" si="10"/>
        <v>0</v>
      </c>
    </row>
    <row r="76" spans="1:12" x14ac:dyDescent="0.2">
      <c r="A76" s="49">
        <v>66</v>
      </c>
      <c r="B76" s="48" t="s">
        <v>262</v>
      </c>
      <c r="C76" s="47" t="s">
        <v>261</v>
      </c>
      <c r="D76" s="217"/>
      <c r="E76" s="206"/>
      <c r="F76" s="223">
        <f t="shared" si="8"/>
        <v>0</v>
      </c>
      <c r="G76" s="219"/>
      <c r="H76" s="206"/>
      <c r="I76" s="226">
        <f t="shared" si="9"/>
        <v>0</v>
      </c>
      <c r="J76" s="218"/>
      <c r="K76" s="206"/>
      <c r="L76" s="224">
        <f t="shared" si="10"/>
        <v>0</v>
      </c>
    </row>
    <row r="77" spans="1:12" x14ac:dyDescent="0.2">
      <c r="A77" s="49">
        <v>67</v>
      </c>
      <c r="B77" s="48" t="s">
        <v>260</v>
      </c>
      <c r="C77" s="47" t="s">
        <v>259</v>
      </c>
      <c r="D77" s="217"/>
      <c r="E77" s="206"/>
      <c r="F77" s="223">
        <f t="shared" si="8"/>
        <v>0</v>
      </c>
      <c r="G77" s="219"/>
      <c r="H77" s="206"/>
      <c r="I77" s="226">
        <f t="shared" si="9"/>
        <v>0</v>
      </c>
      <c r="J77" s="218"/>
      <c r="K77" s="206"/>
      <c r="L77" s="224">
        <f t="shared" si="10"/>
        <v>0</v>
      </c>
    </row>
    <row r="78" spans="1:12" x14ac:dyDescent="0.2">
      <c r="A78" s="56">
        <v>68</v>
      </c>
      <c r="B78" s="55" t="s">
        <v>258</v>
      </c>
      <c r="C78" s="54" t="s">
        <v>257</v>
      </c>
      <c r="D78" s="221"/>
      <c r="E78" s="221"/>
      <c r="F78" s="223">
        <f t="shared" si="8"/>
        <v>0</v>
      </c>
      <c r="G78" s="228"/>
      <c r="H78" s="221"/>
      <c r="I78" s="222">
        <f t="shared" si="9"/>
        <v>0</v>
      </c>
      <c r="J78" s="227"/>
      <c r="K78" s="221"/>
      <c r="L78" s="220">
        <f t="shared" si="10"/>
        <v>0</v>
      </c>
    </row>
    <row r="79" spans="1:12" x14ac:dyDescent="0.2">
      <c r="A79" s="49">
        <v>69</v>
      </c>
      <c r="B79" s="48" t="s">
        <v>256</v>
      </c>
      <c r="C79" s="47" t="s">
        <v>255</v>
      </c>
      <c r="D79" s="217"/>
      <c r="E79" s="206"/>
      <c r="F79" s="223">
        <f t="shared" si="8"/>
        <v>0</v>
      </c>
      <c r="G79" s="219"/>
      <c r="H79" s="206"/>
      <c r="I79" s="226">
        <f t="shared" si="9"/>
        <v>0</v>
      </c>
      <c r="J79" s="218"/>
      <c r="K79" s="206"/>
      <c r="L79" s="224">
        <f t="shared" si="10"/>
        <v>0</v>
      </c>
    </row>
    <row r="80" spans="1:12" x14ac:dyDescent="0.2">
      <c r="A80" s="49">
        <v>70</v>
      </c>
      <c r="B80" s="48" t="s">
        <v>254</v>
      </c>
      <c r="C80" s="47" t="s">
        <v>253</v>
      </c>
      <c r="D80" s="217"/>
      <c r="E80" s="206"/>
      <c r="F80" s="223">
        <f t="shared" si="8"/>
        <v>0</v>
      </c>
      <c r="G80" s="219"/>
      <c r="H80" s="206"/>
      <c r="I80" s="226">
        <f t="shared" si="9"/>
        <v>0</v>
      </c>
      <c r="J80" s="218"/>
      <c r="K80" s="206"/>
      <c r="L80" s="224">
        <f t="shared" si="10"/>
        <v>0</v>
      </c>
    </row>
    <row r="81" spans="1:12" x14ac:dyDescent="0.2">
      <c r="A81" s="49">
        <v>71</v>
      </c>
      <c r="B81" s="48" t="s">
        <v>252</v>
      </c>
      <c r="C81" s="47" t="s">
        <v>251</v>
      </c>
      <c r="D81" s="217"/>
      <c r="E81" s="206"/>
      <c r="F81" s="223">
        <f t="shared" si="8"/>
        <v>0</v>
      </c>
      <c r="G81" s="219"/>
      <c r="H81" s="206"/>
      <c r="I81" s="226">
        <f t="shared" si="9"/>
        <v>0</v>
      </c>
      <c r="J81" s="218"/>
      <c r="K81" s="206"/>
      <c r="L81" s="224">
        <f t="shared" si="10"/>
        <v>0</v>
      </c>
    </row>
    <row r="82" spans="1:12" x14ac:dyDescent="0.2">
      <c r="A82" s="56">
        <v>73</v>
      </c>
      <c r="B82" s="55" t="s">
        <v>250</v>
      </c>
      <c r="C82" s="54" t="s">
        <v>249</v>
      </c>
      <c r="D82" s="221"/>
      <c r="E82" s="221"/>
      <c r="F82" s="223">
        <f t="shared" si="8"/>
        <v>0</v>
      </c>
      <c r="G82" s="228"/>
      <c r="H82" s="221"/>
      <c r="I82" s="222">
        <f t="shared" si="9"/>
        <v>0</v>
      </c>
      <c r="J82" s="227"/>
      <c r="K82" s="221"/>
      <c r="L82" s="220">
        <f t="shared" si="10"/>
        <v>0</v>
      </c>
    </row>
    <row r="83" spans="1:12" x14ac:dyDescent="0.2">
      <c r="A83" s="49">
        <v>74</v>
      </c>
      <c r="B83" s="48" t="s">
        <v>248</v>
      </c>
      <c r="C83" s="47" t="s">
        <v>247</v>
      </c>
      <c r="D83" s="217"/>
      <c r="E83" s="206"/>
      <c r="F83" s="223">
        <f t="shared" si="8"/>
        <v>0</v>
      </c>
      <c r="G83" s="219"/>
      <c r="H83" s="206"/>
      <c r="I83" s="226">
        <f t="shared" si="9"/>
        <v>0</v>
      </c>
      <c r="J83" s="218"/>
      <c r="K83" s="206"/>
      <c r="L83" s="224">
        <f t="shared" si="10"/>
        <v>0</v>
      </c>
    </row>
    <row r="84" spans="1:12" x14ac:dyDescent="0.2">
      <c r="A84" s="49">
        <v>75</v>
      </c>
      <c r="B84" s="48" t="s">
        <v>246</v>
      </c>
      <c r="C84" s="47" t="s">
        <v>245</v>
      </c>
      <c r="D84" s="217"/>
      <c r="E84" s="206"/>
      <c r="F84" s="223">
        <f t="shared" si="8"/>
        <v>0</v>
      </c>
      <c r="G84" s="219"/>
      <c r="H84" s="206"/>
      <c r="I84" s="226">
        <f t="shared" si="9"/>
        <v>0</v>
      </c>
      <c r="J84" s="218"/>
      <c r="K84" s="206"/>
      <c r="L84" s="224">
        <f t="shared" si="10"/>
        <v>0</v>
      </c>
    </row>
    <row r="85" spans="1:12" x14ac:dyDescent="0.2">
      <c r="A85" s="49">
        <v>76</v>
      </c>
      <c r="B85" s="48" t="s">
        <v>244</v>
      </c>
      <c r="C85" s="47" t="s">
        <v>243</v>
      </c>
      <c r="D85" s="217"/>
      <c r="E85" s="206"/>
      <c r="F85" s="223">
        <f t="shared" si="8"/>
        <v>0</v>
      </c>
      <c r="G85" s="219"/>
      <c r="H85" s="206"/>
      <c r="I85" s="226">
        <f t="shared" si="9"/>
        <v>0</v>
      </c>
      <c r="J85" s="218"/>
      <c r="K85" s="206"/>
      <c r="L85" s="224">
        <f t="shared" si="10"/>
        <v>0</v>
      </c>
    </row>
    <row r="86" spans="1:12" x14ac:dyDescent="0.2">
      <c r="A86" s="49">
        <v>77</v>
      </c>
      <c r="B86" s="48" t="s">
        <v>242</v>
      </c>
      <c r="C86" s="47" t="s">
        <v>241</v>
      </c>
      <c r="D86" s="217"/>
      <c r="E86" s="206"/>
      <c r="F86" s="223">
        <f t="shared" si="8"/>
        <v>0</v>
      </c>
      <c r="G86" s="219"/>
      <c r="H86" s="206"/>
      <c r="I86" s="226">
        <f t="shared" si="9"/>
        <v>0</v>
      </c>
      <c r="J86" s="218"/>
      <c r="K86" s="206"/>
      <c r="L86" s="224">
        <f t="shared" si="10"/>
        <v>0</v>
      </c>
    </row>
    <row r="87" spans="1:12" x14ac:dyDescent="0.2">
      <c r="A87" s="56">
        <v>78</v>
      </c>
      <c r="B87" s="55" t="s">
        <v>240</v>
      </c>
      <c r="C87" s="54" t="s">
        <v>239</v>
      </c>
      <c r="D87" s="221"/>
      <c r="E87" s="221"/>
      <c r="F87" s="223">
        <f t="shared" si="8"/>
        <v>0</v>
      </c>
      <c r="G87" s="228"/>
      <c r="H87" s="221"/>
      <c r="I87" s="222">
        <f t="shared" si="9"/>
        <v>0</v>
      </c>
      <c r="J87" s="227"/>
      <c r="K87" s="221"/>
      <c r="L87" s="220">
        <f t="shared" si="10"/>
        <v>0</v>
      </c>
    </row>
    <row r="88" spans="1:12" x14ac:dyDescent="0.2">
      <c r="A88" s="49">
        <v>79</v>
      </c>
      <c r="B88" s="48" t="s">
        <v>238</v>
      </c>
      <c r="C88" s="47" t="s">
        <v>237</v>
      </c>
      <c r="D88" s="217"/>
      <c r="E88" s="206"/>
      <c r="F88" s="223">
        <f t="shared" si="8"/>
        <v>0</v>
      </c>
      <c r="G88" s="219"/>
      <c r="H88" s="206"/>
      <c r="I88" s="226">
        <f t="shared" si="9"/>
        <v>0</v>
      </c>
      <c r="J88" s="218"/>
      <c r="K88" s="206"/>
      <c r="L88" s="224">
        <f t="shared" si="10"/>
        <v>0</v>
      </c>
    </row>
    <row r="89" spans="1:12" x14ac:dyDescent="0.2">
      <c r="A89" s="49">
        <v>80</v>
      </c>
      <c r="B89" s="48" t="s">
        <v>236</v>
      </c>
      <c r="C89" s="47" t="s">
        <v>235</v>
      </c>
      <c r="D89" s="217"/>
      <c r="E89" s="206"/>
      <c r="F89" s="223">
        <f t="shared" ref="F89:F111" si="11">D89+E89</f>
        <v>0</v>
      </c>
      <c r="G89" s="219"/>
      <c r="H89" s="206"/>
      <c r="I89" s="226">
        <f t="shared" ref="I89:I111" si="12">G89+H89</f>
        <v>0</v>
      </c>
      <c r="J89" s="218"/>
      <c r="K89" s="206"/>
      <c r="L89" s="224">
        <f t="shared" ref="L89:L111" si="13">J89+K89</f>
        <v>0</v>
      </c>
    </row>
    <row r="90" spans="1:12" x14ac:dyDescent="0.2">
      <c r="A90" s="49">
        <v>81</v>
      </c>
      <c r="B90" s="48" t="s">
        <v>234</v>
      </c>
      <c r="C90" s="47" t="s">
        <v>233</v>
      </c>
      <c r="D90" s="217"/>
      <c r="E90" s="206"/>
      <c r="F90" s="223">
        <f t="shared" si="11"/>
        <v>0</v>
      </c>
      <c r="G90" s="219"/>
      <c r="H90" s="206"/>
      <c r="I90" s="226">
        <f t="shared" si="12"/>
        <v>0</v>
      </c>
      <c r="J90" s="218"/>
      <c r="K90" s="206"/>
      <c r="L90" s="224">
        <f t="shared" si="13"/>
        <v>0</v>
      </c>
    </row>
    <row r="91" spans="1:12" x14ac:dyDescent="0.2">
      <c r="A91" s="49">
        <v>82</v>
      </c>
      <c r="B91" s="48" t="s">
        <v>232</v>
      </c>
      <c r="C91" s="47" t="s">
        <v>231</v>
      </c>
      <c r="D91" s="217"/>
      <c r="E91" s="206"/>
      <c r="F91" s="223">
        <f t="shared" si="11"/>
        <v>0</v>
      </c>
      <c r="G91" s="219"/>
      <c r="H91" s="206"/>
      <c r="I91" s="226">
        <f t="shared" si="12"/>
        <v>0</v>
      </c>
      <c r="J91" s="218"/>
      <c r="K91" s="206"/>
      <c r="L91" s="224">
        <f t="shared" si="13"/>
        <v>0</v>
      </c>
    </row>
    <row r="92" spans="1:12" x14ac:dyDescent="0.2">
      <c r="A92" s="49">
        <v>83</v>
      </c>
      <c r="B92" s="48" t="s">
        <v>230</v>
      </c>
      <c r="C92" s="47" t="s">
        <v>229</v>
      </c>
      <c r="D92" s="217"/>
      <c r="E92" s="206"/>
      <c r="F92" s="223">
        <f t="shared" si="11"/>
        <v>0</v>
      </c>
      <c r="G92" s="219"/>
      <c r="H92" s="206"/>
      <c r="I92" s="226">
        <f t="shared" si="12"/>
        <v>0</v>
      </c>
      <c r="J92" s="218"/>
      <c r="K92" s="206"/>
      <c r="L92" s="224">
        <f t="shared" si="13"/>
        <v>0</v>
      </c>
    </row>
    <row r="93" spans="1:12" x14ac:dyDescent="0.2">
      <c r="A93" s="49">
        <v>84</v>
      </c>
      <c r="B93" s="48" t="s">
        <v>228</v>
      </c>
      <c r="C93" s="47" t="s">
        <v>227</v>
      </c>
      <c r="D93" s="217"/>
      <c r="E93" s="206"/>
      <c r="F93" s="223">
        <f t="shared" si="11"/>
        <v>0</v>
      </c>
      <c r="G93" s="219"/>
      <c r="H93" s="206"/>
      <c r="I93" s="226">
        <f t="shared" si="12"/>
        <v>0</v>
      </c>
      <c r="J93" s="218"/>
      <c r="K93" s="206"/>
      <c r="L93" s="224">
        <f t="shared" si="13"/>
        <v>0</v>
      </c>
    </row>
    <row r="94" spans="1:12" x14ac:dyDescent="0.2">
      <c r="A94" s="49">
        <v>85</v>
      </c>
      <c r="B94" s="48" t="s">
        <v>226</v>
      </c>
      <c r="C94" s="47" t="s">
        <v>225</v>
      </c>
      <c r="D94" s="217"/>
      <c r="E94" s="206"/>
      <c r="F94" s="223">
        <f t="shared" si="11"/>
        <v>0</v>
      </c>
      <c r="G94" s="219"/>
      <c r="H94" s="206"/>
      <c r="I94" s="226">
        <f t="shared" si="12"/>
        <v>0</v>
      </c>
      <c r="J94" s="218"/>
      <c r="K94" s="206"/>
      <c r="L94" s="224">
        <f t="shared" si="13"/>
        <v>0</v>
      </c>
    </row>
    <row r="95" spans="1:12" x14ac:dyDescent="0.2">
      <c r="A95" s="49">
        <v>86</v>
      </c>
      <c r="B95" s="48" t="s">
        <v>224</v>
      </c>
      <c r="C95" s="47" t="s">
        <v>223</v>
      </c>
      <c r="D95" s="217"/>
      <c r="E95" s="206"/>
      <c r="F95" s="223">
        <f t="shared" si="11"/>
        <v>0</v>
      </c>
      <c r="G95" s="219"/>
      <c r="H95" s="206"/>
      <c r="I95" s="226">
        <f t="shared" si="12"/>
        <v>0</v>
      </c>
      <c r="J95" s="218"/>
      <c r="K95" s="206"/>
      <c r="L95" s="224">
        <f t="shared" si="13"/>
        <v>0</v>
      </c>
    </row>
    <row r="96" spans="1:12" x14ac:dyDescent="0.2">
      <c r="A96" s="49">
        <v>87</v>
      </c>
      <c r="B96" s="48" t="s">
        <v>222</v>
      </c>
      <c r="C96" s="47" t="s">
        <v>221</v>
      </c>
      <c r="D96" s="217"/>
      <c r="E96" s="206"/>
      <c r="F96" s="223">
        <f t="shared" si="11"/>
        <v>0</v>
      </c>
      <c r="G96" s="219"/>
      <c r="H96" s="206"/>
      <c r="I96" s="226">
        <f t="shared" si="12"/>
        <v>0</v>
      </c>
      <c r="J96" s="218"/>
      <c r="K96" s="206"/>
      <c r="L96" s="224">
        <f t="shared" si="13"/>
        <v>0</v>
      </c>
    </row>
    <row r="97" spans="1:12" x14ac:dyDescent="0.2">
      <c r="A97" s="49">
        <v>88</v>
      </c>
      <c r="B97" s="48" t="s">
        <v>220</v>
      </c>
      <c r="C97" s="47" t="s">
        <v>219</v>
      </c>
      <c r="D97" s="217"/>
      <c r="E97" s="206"/>
      <c r="F97" s="223">
        <f t="shared" si="11"/>
        <v>0</v>
      </c>
      <c r="G97" s="219"/>
      <c r="H97" s="206"/>
      <c r="I97" s="226">
        <f t="shared" si="12"/>
        <v>0</v>
      </c>
      <c r="J97" s="218"/>
      <c r="K97" s="206"/>
      <c r="L97" s="224">
        <f t="shared" si="13"/>
        <v>0</v>
      </c>
    </row>
    <row r="98" spans="1:12" x14ac:dyDescent="0.2">
      <c r="A98" s="49">
        <v>89</v>
      </c>
      <c r="B98" s="48" t="s">
        <v>218</v>
      </c>
      <c r="C98" s="47" t="s">
        <v>217</v>
      </c>
      <c r="D98" s="217"/>
      <c r="E98" s="206"/>
      <c r="F98" s="223">
        <f t="shared" si="11"/>
        <v>0</v>
      </c>
      <c r="G98" s="219"/>
      <c r="H98" s="206"/>
      <c r="I98" s="226">
        <f t="shared" si="12"/>
        <v>0</v>
      </c>
      <c r="J98" s="218"/>
      <c r="K98" s="206"/>
      <c r="L98" s="224">
        <f t="shared" si="13"/>
        <v>0</v>
      </c>
    </row>
    <row r="99" spans="1:12" x14ac:dyDescent="0.2">
      <c r="A99" s="56">
        <v>90</v>
      </c>
      <c r="B99" s="55" t="s">
        <v>216</v>
      </c>
      <c r="C99" s="54" t="s">
        <v>215</v>
      </c>
      <c r="D99" s="221"/>
      <c r="E99" s="221"/>
      <c r="F99" s="223">
        <f t="shared" si="11"/>
        <v>0</v>
      </c>
      <c r="G99" s="228"/>
      <c r="H99" s="221"/>
      <c r="I99" s="222">
        <f t="shared" si="12"/>
        <v>0</v>
      </c>
      <c r="J99" s="227"/>
      <c r="K99" s="221"/>
      <c r="L99" s="220">
        <f t="shared" si="13"/>
        <v>0</v>
      </c>
    </row>
    <row r="100" spans="1:12" x14ac:dyDescent="0.2">
      <c r="A100" s="49">
        <v>91</v>
      </c>
      <c r="B100" s="48" t="s">
        <v>214</v>
      </c>
      <c r="C100" s="47" t="s">
        <v>213</v>
      </c>
      <c r="D100" s="217"/>
      <c r="E100" s="206"/>
      <c r="F100" s="223">
        <f t="shared" si="11"/>
        <v>0</v>
      </c>
      <c r="G100" s="219"/>
      <c r="H100" s="206"/>
      <c r="I100" s="226">
        <f t="shared" si="12"/>
        <v>0</v>
      </c>
      <c r="J100" s="218"/>
      <c r="K100" s="206"/>
      <c r="L100" s="224">
        <f t="shared" si="13"/>
        <v>0</v>
      </c>
    </row>
    <row r="101" spans="1:12" x14ac:dyDescent="0.2">
      <c r="A101" s="49">
        <v>92</v>
      </c>
      <c r="B101" s="48" t="s">
        <v>212</v>
      </c>
      <c r="C101" s="47" t="s">
        <v>211</v>
      </c>
      <c r="D101" s="217"/>
      <c r="E101" s="206"/>
      <c r="F101" s="223">
        <f t="shared" si="11"/>
        <v>0</v>
      </c>
      <c r="G101" s="219"/>
      <c r="H101" s="206"/>
      <c r="I101" s="226">
        <f t="shared" si="12"/>
        <v>0</v>
      </c>
      <c r="J101" s="218"/>
      <c r="K101" s="206"/>
      <c r="L101" s="224">
        <f t="shared" si="13"/>
        <v>0</v>
      </c>
    </row>
    <row r="102" spans="1:12" x14ac:dyDescent="0.2">
      <c r="A102" s="49">
        <v>93</v>
      </c>
      <c r="B102" s="48" t="s">
        <v>210</v>
      </c>
      <c r="C102" s="47" t="s">
        <v>209</v>
      </c>
      <c r="D102" s="217"/>
      <c r="E102" s="206"/>
      <c r="F102" s="223">
        <f t="shared" si="11"/>
        <v>0</v>
      </c>
      <c r="G102" s="219"/>
      <c r="H102" s="206"/>
      <c r="I102" s="226">
        <f t="shared" si="12"/>
        <v>0</v>
      </c>
      <c r="J102" s="218"/>
      <c r="K102" s="206"/>
      <c r="L102" s="224">
        <f t="shared" si="13"/>
        <v>0</v>
      </c>
    </row>
    <row r="103" spans="1:12" x14ac:dyDescent="0.2">
      <c r="A103" s="49">
        <v>94</v>
      </c>
      <c r="B103" s="48" t="s">
        <v>208</v>
      </c>
      <c r="C103" s="47" t="s">
        <v>207</v>
      </c>
      <c r="D103" s="217"/>
      <c r="E103" s="206"/>
      <c r="F103" s="223">
        <f t="shared" si="11"/>
        <v>0</v>
      </c>
      <c r="G103" s="219"/>
      <c r="H103" s="206"/>
      <c r="I103" s="226">
        <f t="shared" si="12"/>
        <v>0</v>
      </c>
      <c r="J103" s="218"/>
      <c r="K103" s="206"/>
      <c r="L103" s="224">
        <f t="shared" si="13"/>
        <v>0</v>
      </c>
    </row>
    <row r="104" spans="1:12" x14ac:dyDescent="0.2">
      <c r="A104" s="56">
        <v>95</v>
      </c>
      <c r="B104" s="55" t="s">
        <v>206</v>
      </c>
      <c r="C104" s="54" t="s">
        <v>205</v>
      </c>
      <c r="D104" s="221"/>
      <c r="E104" s="221"/>
      <c r="F104" s="223">
        <f t="shared" si="11"/>
        <v>0</v>
      </c>
      <c r="G104" s="228"/>
      <c r="H104" s="221"/>
      <c r="I104" s="222">
        <f t="shared" si="12"/>
        <v>0</v>
      </c>
      <c r="J104" s="227"/>
      <c r="K104" s="221"/>
      <c r="L104" s="220">
        <f t="shared" si="13"/>
        <v>0</v>
      </c>
    </row>
    <row r="105" spans="1:12" x14ac:dyDescent="0.2">
      <c r="A105" s="49">
        <v>96</v>
      </c>
      <c r="B105" s="48" t="s">
        <v>204</v>
      </c>
      <c r="C105" s="47" t="s">
        <v>203</v>
      </c>
      <c r="D105" s="217"/>
      <c r="E105" s="206"/>
      <c r="F105" s="223">
        <f t="shared" si="11"/>
        <v>0</v>
      </c>
      <c r="G105" s="219"/>
      <c r="H105" s="206"/>
      <c r="I105" s="226">
        <f t="shared" si="12"/>
        <v>0</v>
      </c>
      <c r="J105" s="218"/>
      <c r="K105" s="206"/>
      <c r="L105" s="224">
        <f t="shared" si="13"/>
        <v>0</v>
      </c>
    </row>
    <row r="106" spans="1:12" x14ac:dyDescent="0.2">
      <c r="A106" s="49">
        <v>97</v>
      </c>
      <c r="B106" s="48" t="s">
        <v>202</v>
      </c>
      <c r="C106" s="47" t="s">
        <v>201</v>
      </c>
      <c r="D106" s="217"/>
      <c r="E106" s="206"/>
      <c r="F106" s="223">
        <f t="shared" si="11"/>
        <v>0</v>
      </c>
      <c r="G106" s="219"/>
      <c r="H106" s="206"/>
      <c r="I106" s="226">
        <f t="shared" si="12"/>
        <v>0</v>
      </c>
      <c r="J106" s="218"/>
      <c r="K106" s="206"/>
      <c r="L106" s="224">
        <f t="shared" si="13"/>
        <v>0</v>
      </c>
    </row>
    <row r="107" spans="1:12" x14ac:dyDescent="0.2">
      <c r="A107" s="56">
        <v>98</v>
      </c>
      <c r="B107" s="55" t="s">
        <v>200</v>
      </c>
      <c r="C107" s="54" t="s">
        <v>199</v>
      </c>
      <c r="D107" s="221">
        <v>600</v>
      </c>
      <c r="E107" s="221"/>
      <c r="F107" s="223">
        <f t="shared" si="11"/>
        <v>600</v>
      </c>
      <c r="G107" s="228">
        <v>600</v>
      </c>
      <c r="H107" s="221"/>
      <c r="I107" s="222">
        <f t="shared" si="12"/>
        <v>600</v>
      </c>
      <c r="J107" s="227">
        <v>600</v>
      </c>
      <c r="K107" s="221"/>
      <c r="L107" s="220">
        <f t="shared" si="13"/>
        <v>600</v>
      </c>
    </row>
    <row r="108" spans="1:12" x14ac:dyDescent="0.2">
      <c r="A108" s="49">
        <v>99</v>
      </c>
      <c r="B108" s="48" t="s">
        <v>198</v>
      </c>
      <c r="C108" s="47" t="s">
        <v>197</v>
      </c>
      <c r="D108" s="217"/>
      <c r="E108" s="206"/>
      <c r="F108" s="223">
        <f t="shared" si="11"/>
        <v>0</v>
      </c>
      <c r="G108" s="219"/>
      <c r="H108" s="225"/>
      <c r="I108" s="226">
        <f t="shared" si="12"/>
        <v>0</v>
      </c>
      <c r="J108" s="218"/>
      <c r="K108" s="225"/>
      <c r="L108" s="224">
        <f t="shared" si="13"/>
        <v>0</v>
      </c>
    </row>
    <row r="109" spans="1:12" x14ac:dyDescent="0.2">
      <c r="A109" s="49">
        <v>100</v>
      </c>
      <c r="B109" s="48" t="s">
        <v>196</v>
      </c>
      <c r="C109" s="47" t="s">
        <v>195</v>
      </c>
      <c r="D109" s="217"/>
      <c r="E109" s="206"/>
      <c r="F109" s="223">
        <f t="shared" si="11"/>
        <v>0</v>
      </c>
      <c r="G109" s="219"/>
      <c r="H109" s="225"/>
      <c r="I109" s="226">
        <f t="shared" si="12"/>
        <v>0</v>
      </c>
      <c r="J109" s="218"/>
      <c r="K109" s="225"/>
      <c r="L109" s="224">
        <f t="shared" si="13"/>
        <v>0</v>
      </c>
    </row>
    <row r="110" spans="1:12" x14ac:dyDescent="0.2">
      <c r="A110" s="49">
        <v>101</v>
      </c>
      <c r="B110" s="48" t="s">
        <v>194</v>
      </c>
      <c r="C110" s="47" t="s">
        <v>68</v>
      </c>
      <c r="D110" s="217"/>
      <c r="E110" s="206"/>
      <c r="F110" s="223">
        <f t="shared" si="11"/>
        <v>0</v>
      </c>
      <c r="G110" s="219"/>
      <c r="H110" s="225"/>
      <c r="I110" s="226">
        <f t="shared" si="12"/>
        <v>0</v>
      </c>
      <c r="J110" s="218"/>
      <c r="K110" s="225"/>
      <c r="L110" s="224">
        <f t="shared" si="13"/>
        <v>0</v>
      </c>
    </row>
    <row r="111" spans="1:12" ht="12.75" customHeight="1" x14ac:dyDescent="0.2">
      <c r="A111" s="56">
        <v>102</v>
      </c>
      <c r="B111" s="55" t="s">
        <v>193</v>
      </c>
      <c r="C111" s="54" t="s">
        <v>192</v>
      </c>
      <c r="D111" s="217"/>
      <c r="E111" s="221"/>
      <c r="F111" s="223">
        <f t="shared" si="11"/>
        <v>0</v>
      </c>
      <c r="G111" s="219"/>
      <c r="H111" s="221"/>
      <c r="I111" s="222">
        <f t="shared" si="12"/>
        <v>0</v>
      </c>
      <c r="J111" s="218"/>
      <c r="K111" s="221"/>
      <c r="L111" s="220">
        <f t="shared" si="13"/>
        <v>0</v>
      </c>
    </row>
    <row r="112" spans="1:12" ht="18" customHeight="1" x14ac:dyDescent="0.2">
      <c r="A112" s="53"/>
      <c r="B112" s="52">
        <v>132</v>
      </c>
      <c r="C112" s="51" t="s">
        <v>5</v>
      </c>
      <c r="D112" s="212">
        <f t="shared" ref="D112:L112" si="14">SUM(D113:D118)</f>
        <v>0</v>
      </c>
      <c r="E112" s="212">
        <f t="shared" si="14"/>
        <v>0</v>
      </c>
      <c r="F112" s="216">
        <f t="shared" si="14"/>
        <v>0</v>
      </c>
      <c r="G112" s="215">
        <f t="shared" si="14"/>
        <v>0</v>
      </c>
      <c r="H112" s="212">
        <f t="shared" si="14"/>
        <v>0</v>
      </c>
      <c r="I112" s="214">
        <f t="shared" si="14"/>
        <v>0</v>
      </c>
      <c r="J112" s="213">
        <f t="shared" si="14"/>
        <v>0</v>
      </c>
      <c r="K112" s="212">
        <f t="shared" si="14"/>
        <v>0</v>
      </c>
      <c r="L112" s="211">
        <f t="shared" si="14"/>
        <v>0</v>
      </c>
    </row>
    <row r="113" spans="1:12" x14ac:dyDescent="0.2">
      <c r="A113" s="49">
        <v>103</v>
      </c>
      <c r="B113" s="48" t="s">
        <v>191</v>
      </c>
      <c r="C113" s="47" t="s">
        <v>190</v>
      </c>
      <c r="D113" s="217"/>
      <c r="E113" s="206"/>
      <c r="F113" s="210">
        <f t="shared" ref="F113:F118" si="15">D113+E113</f>
        <v>0</v>
      </c>
      <c r="G113" s="219"/>
      <c r="H113" s="206"/>
      <c r="I113" s="208">
        <f t="shared" ref="I113:I118" si="16">G113+H113</f>
        <v>0</v>
      </c>
      <c r="J113" s="218"/>
      <c r="K113" s="206"/>
      <c r="L113" s="205">
        <f t="shared" ref="L113:L118" si="17">J113+K113</f>
        <v>0</v>
      </c>
    </row>
    <row r="114" spans="1:12" x14ac:dyDescent="0.2">
      <c r="A114" s="49">
        <v>104</v>
      </c>
      <c r="B114" s="48" t="s">
        <v>189</v>
      </c>
      <c r="C114" s="47" t="s">
        <v>188</v>
      </c>
      <c r="D114" s="217"/>
      <c r="E114" s="206"/>
      <c r="F114" s="210">
        <f t="shared" si="15"/>
        <v>0</v>
      </c>
      <c r="G114" s="219"/>
      <c r="H114" s="206"/>
      <c r="I114" s="208">
        <f t="shared" si="16"/>
        <v>0</v>
      </c>
      <c r="J114" s="218"/>
      <c r="K114" s="206"/>
      <c r="L114" s="205">
        <f t="shared" si="17"/>
        <v>0</v>
      </c>
    </row>
    <row r="115" spans="1:12" x14ac:dyDescent="0.2">
      <c r="A115" s="49">
        <v>105</v>
      </c>
      <c r="B115" s="48" t="s">
        <v>187</v>
      </c>
      <c r="C115" s="47" t="s">
        <v>186</v>
      </c>
      <c r="D115" s="217"/>
      <c r="E115" s="206"/>
      <c r="F115" s="210">
        <f t="shared" si="15"/>
        <v>0</v>
      </c>
      <c r="G115" s="219"/>
      <c r="H115" s="206"/>
      <c r="I115" s="208">
        <f t="shared" si="16"/>
        <v>0</v>
      </c>
      <c r="J115" s="218"/>
      <c r="K115" s="206"/>
      <c r="L115" s="205">
        <f t="shared" si="17"/>
        <v>0</v>
      </c>
    </row>
    <row r="116" spans="1:12" x14ac:dyDescent="0.2">
      <c r="A116" s="49">
        <v>106</v>
      </c>
      <c r="B116" s="48" t="s">
        <v>185</v>
      </c>
      <c r="C116" s="47" t="s">
        <v>184</v>
      </c>
      <c r="D116" s="217"/>
      <c r="E116" s="206"/>
      <c r="F116" s="210">
        <f t="shared" si="15"/>
        <v>0</v>
      </c>
      <c r="G116" s="219"/>
      <c r="H116" s="206"/>
      <c r="I116" s="208">
        <f t="shared" si="16"/>
        <v>0</v>
      </c>
      <c r="J116" s="218"/>
      <c r="K116" s="206"/>
      <c r="L116" s="205">
        <f t="shared" si="17"/>
        <v>0</v>
      </c>
    </row>
    <row r="117" spans="1:12" x14ac:dyDescent="0.2">
      <c r="A117" s="49">
        <v>107</v>
      </c>
      <c r="B117" s="48" t="s">
        <v>183</v>
      </c>
      <c r="C117" s="47" t="s">
        <v>182</v>
      </c>
      <c r="D117" s="217"/>
      <c r="E117" s="206"/>
      <c r="F117" s="210">
        <f t="shared" si="15"/>
        <v>0</v>
      </c>
      <c r="G117" s="219"/>
      <c r="H117" s="206"/>
      <c r="I117" s="208">
        <f t="shared" si="16"/>
        <v>0</v>
      </c>
      <c r="J117" s="218"/>
      <c r="K117" s="206"/>
      <c r="L117" s="205">
        <f t="shared" si="17"/>
        <v>0</v>
      </c>
    </row>
    <row r="118" spans="1:12" ht="15" customHeight="1" x14ac:dyDescent="0.2">
      <c r="A118" s="49">
        <v>108</v>
      </c>
      <c r="B118" s="48" t="s">
        <v>181</v>
      </c>
      <c r="C118" s="47" t="s">
        <v>169</v>
      </c>
      <c r="D118" s="217"/>
      <c r="E118" s="206"/>
      <c r="F118" s="210">
        <f t="shared" si="15"/>
        <v>0</v>
      </c>
      <c r="G118" s="219"/>
      <c r="H118" s="206"/>
      <c r="I118" s="208">
        <f t="shared" si="16"/>
        <v>0</v>
      </c>
      <c r="J118" s="218"/>
      <c r="K118" s="206"/>
      <c r="L118" s="205">
        <f t="shared" si="17"/>
        <v>0</v>
      </c>
    </row>
    <row r="119" spans="1:12" ht="18" customHeight="1" x14ac:dyDescent="0.2">
      <c r="A119" s="53"/>
      <c r="B119" s="52">
        <v>200</v>
      </c>
      <c r="C119" s="51" t="s">
        <v>6</v>
      </c>
      <c r="D119" s="212">
        <f t="shared" ref="D119:L119" si="18">SUM(D120:D131)</f>
        <v>0</v>
      </c>
      <c r="E119" s="212">
        <f t="shared" si="18"/>
        <v>100000</v>
      </c>
      <c r="F119" s="216">
        <f t="shared" si="18"/>
        <v>100000</v>
      </c>
      <c r="G119" s="215">
        <f t="shared" si="18"/>
        <v>0</v>
      </c>
      <c r="H119" s="212">
        <f t="shared" si="18"/>
        <v>110000</v>
      </c>
      <c r="I119" s="214">
        <f t="shared" si="18"/>
        <v>110000</v>
      </c>
      <c r="J119" s="213">
        <f t="shared" si="18"/>
        <v>0</v>
      </c>
      <c r="K119" s="212">
        <f t="shared" si="18"/>
        <v>130000</v>
      </c>
      <c r="L119" s="211">
        <f t="shared" si="18"/>
        <v>130000</v>
      </c>
    </row>
    <row r="120" spans="1:12" x14ac:dyDescent="0.2">
      <c r="A120" s="49">
        <v>109</v>
      </c>
      <c r="B120" s="48" t="s">
        <v>180</v>
      </c>
      <c r="C120" s="47" t="s">
        <v>179</v>
      </c>
      <c r="D120" s="217"/>
      <c r="E120" s="217">
        <v>75000</v>
      </c>
      <c r="F120" s="210">
        <f t="shared" ref="F120:F131" si="19">D120+E120</f>
        <v>75000</v>
      </c>
      <c r="G120" s="219"/>
      <c r="H120" s="217">
        <v>110000</v>
      </c>
      <c r="I120" s="208">
        <f t="shared" ref="I120:I131" si="20">G120+H120</f>
        <v>110000</v>
      </c>
      <c r="J120" s="218"/>
      <c r="K120" s="217">
        <v>130000</v>
      </c>
      <c r="L120" s="205">
        <f t="shared" ref="L120:L131" si="21">J120+K120</f>
        <v>130000</v>
      </c>
    </row>
    <row r="121" spans="1:12" x14ac:dyDescent="0.2">
      <c r="A121" s="49">
        <v>110</v>
      </c>
      <c r="B121" s="48" t="s">
        <v>178</v>
      </c>
      <c r="C121" s="47" t="s">
        <v>177</v>
      </c>
      <c r="D121" s="217"/>
      <c r="E121" s="217"/>
      <c r="F121" s="210">
        <f t="shared" si="19"/>
        <v>0</v>
      </c>
      <c r="G121" s="209"/>
      <c r="H121" s="206"/>
      <c r="I121" s="208">
        <f t="shared" si="20"/>
        <v>0</v>
      </c>
      <c r="J121" s="207"/>
      <c r="K121" s="206"/>
      <c r="L121" s="205">
        <f t="shared" si="21"/>
        <v>0</v>
      </c>
    </row>
    <row r="122" spans="1:12" x14ac:dyDescent="0.2">
      <c r="A122" s="49">
        <v>111</v>
      </c>
      <c r="B122" s="48" t="s">
        <v>176</v>
      </c>
      <c r="C122" s="47" t="s">
        <v>175</v>
      </c>
      <c r="D122" s="217"/>
      <c r="E122" s="217"/>
      <c r="F122" s="210">
        <f t="shared" si="19"/>
        <v>0</v>
      </c>
      <c r="G122" s="209"/>
      <c r="H122" s="206"/>
      <c r="I122" s="208">
        <f t="shared" si="20"/>
        <v>0</v>
      </c>
      <c r="J122" s="207"/>
      <c r="K122" s="206"/>
      <c r="L122" s="205">
        <f t="shared" si="21"/>
        <v>0</v>
      </c>
    </row>
    <row r="123" spans="1:12" x14ac:dyDescent="0.2">
      <c r="A123" s="49">
        <v>112</v>
      </c>
      <c r="B123" s="48" t="s">
        <v>174</v>
      </c>
      <c r="C123" s="50" t="s">
        <v>173</v>
      </c>
      <c r="D123" s="217"/>
      <c r="E123" s="217">
        <v>25000</v>
      </c>
      <c r="F123" s="210">
        <f t="shared" si="19"/>
        <v>25000</v>
      </c>
      <c r="G123" s="209"/>
      <c r="H123" s="206"/>
      <c r="I123" s="208">
        <f t="shared" si="20"/>
        <v>0</v>
      </c>
      <c r="J123" s="207"/>
      <c r="K123" s="206"/>
      <c r="L123" s="205">
        <f t="shared" si="21"/>
        <v>0</v>
      </c>
    </row>
    <row r="124" spans="1:12" x14ac:dyDescent="0.2">
      <c r="A124" s="49">
        <v>113</v>
      </c>
      <c r="B124" s="48" t="s">
        <v>172</v>
      </c>
      <c r="C124" s="47" t="s">
        <v>171</v>
      </c>
      <c r="D124" s="217"/>
      <c r="E124" s="206"/>
      <c r="F124" s="210">
        <f t="shared" si="19"/>
        <v>0</v>
      </c>
      <c r="G124" s="209"/>
      <c r="H124" s="206"/>
      <c r="I124" s="208">
        <f t="shared" si="20"/>
        <v>0</v>
      </c>
      <c r="J124" s="207"/>
      <c r="K124" s="206"/>
      <c r="L124" s="205">
        <f t="shared" si="21"/>
        <v>0</v>
      </c>
    </row>
    <row r="125" spans="1:12" x14ac:dyDescent="0.2">
      <c r="A125" s="49">
        <v>114</v>
      </c>
      <c r="B125" s="48" t="s">
        <v>170</v>
      </c>
      <c r="C125" s="47" t="s">
        <v>169</v>
      </c>
      <c r="D125" s="217"/>
      <c r="E125" s="206"/>
      <c r="F125" s="210">
        <f t="shared" si="19"/>
        <v>0</v>
      </c>
      <c r="G125" s="209"/>
      <c r="H125" s="206"/>
      <c r="I125" s="208">
        <f t="shared" si="20"/>
        <v>0</v>
      </c>
      <c r="J125" s="207"/>
      <c r="K125" s="206"/>
      <c r="L125" s="205">
        <f t="shared" si="21"/>
        <v>0</v>
      </c>
    </row>
    <row r="126" spans="1:12" x14ac:dyDescent="0.2">
      <c r="A126" s="49">
        <v>115</v>
      </c>
      <c r="B126" s="48" t="s">
        <v>168</v>
      </c>
      <c r="C126" s="47" t="s">
        <v>167</v>
      </c>
      <c r="D126" s="217"/>
      <c r="E126" s="206"/>
      <c r="F126" s="210">
        <f t="shared" si="19"/>
        <v>0</v>
      </c>
      <c r="G126" s="209"/>
      <c r="H126" s="206"/>
      <c r="I126" s="208">
        <f t="shared" si="20"/>
        <v>0</v>
      </c>
      <c r="J126" s="207"/>
      <c r="K126" s="206"/>
      <c r="L126" s="205">
        <f t="shared" si="21"/>
        <v>0</v>
      </c>
    </row>
    <row r="127" spans="1:12" x14ac:dyDescent="0.2">
      <c r="A127" s="49">
        <v>116</v>
      </c>
      <c r="B127" s="48" t="s">
        <v>166</v>
      </c>
      <c r="C127" s="47" t="s">
        <v>165</v>
      </c>
      <c r="D127" s="217"/>
      <c r="E127" s="206"/>
      <c r="F127" s="210">
        <f t="shared" si="19"/>
        <v>0</v>
      </c>
      <c r="G127" s="209"/>
      <c r="H127" s="206"/>
      <c r="I127" s="208">
        <f t="shared" si="20"/>
        <v>0</v>
      </c>
      <c r="J127" s="207"/>
      <c r="K127" s="206"/>
      <c r="L127" s="205">
        <f t="shared" si="21"/>
        <v>0</v>
      </c>
    </row>
    <row r="128" spans="1:12" x14ac:dyDescent="0.2">
      <c r="A128" s="49">
        <v>117</v>
      </c>
      <c r="B128" s="48" t="s">
        <v>164</v>
      </c>
      <c r="C128" s="47" t="s">
        <v>163</v>
      </c>
      <c r="D128" s="217"/>
      <c r="E128" s="206"/>
      <c r="F128" s="210">
        <f t="shared" si="19"/>
        <v>0</v>
      </c>
      <c r="G128" s="209"/>
      <c r="H128" s="206"/>
      <c r="I128" s="208">
        <f t="shared" si="20"/>
        <v>0</v>
      </c>
      <c r="J128" s="207"/>
      <c r="K128" s="206"/>
      <c r="L128" s="205">
        <f t="shared" si="21"/>
        <v>0</v>
      </c>
    </row>
    <row r="129" spans="1:12" x14ac:dyDescent="0.2">
      <c r="A129" s="49">
        <v>118</v>
      </c>
      <c r="B129" s="48" t="s">
        <v>162</v>
      </c>
      <c r="C129" s="47" t="s">
        <v>161</v>
      </c>
      <c r="D129" s="217"/>
      <c r="E129" s="206"/>
      <c r="F129" s="210">
        <f t="shared" si="19"/>
        <v>0</v>
      </c>
      <c r="G129" s="209"/>
      <c r="H129" s="206"/>
      <c r="I129" s="208">
        <f t="shared" si="20"/>
        <v>0</v>
      </c>
      <c r="J129" s="207"/>
      <c r="K129" s="206"/>
      <c r="L129" s="205">
        <f t="shared" si="21"/>
        <v>0</v>
      </c>
    </row>
    <row r="130" spans="1:12" x14ac:dyDescent="0.2">
      <c r="A130" s="49">
        <v>119</v>
      </c>
      <c r="B130" s="48" t="s">
        <v>160</v>
      </c>
      <c r="C130" s="47" t="s">
        <v>159</v>
      </c>
      <c r="D130" s="217"/>
      <c r="E130" s="206"/>
      <c r="F130" s="210">
        <f t="shared" si="19"/>
        <v>0</v>
      </c>
      <c r="G130" s="209"/>
      <c r="H130" s="206"/>
      <c r="I130" s="208">
        <f t="shared" si="20"/>
        <v>0</v>
      </c>
      <c r="J130" s="207"/>
      <c r="K130" s="206"/>
      <c r="L130" s="205">
        <f t="shared" si="21"/>
        <v>0</v>
      </c>
    </row>
    <row r="131" spans="1:12" ht="15" customHeight="1" x14ac:dyDescent="0.2">
      <c r="A131" s="49">
        <v>120</v>
      </c>
      <c r="B131" s="48" t="s">
        <v>158</v>
      </c>
      <c r="C131" s="47" t="s">
        <v>157</v>
      </c>
      <c r="D131" s="217"/>
      <c r="E131" s="206"/>
      <c r="F131" s="210">
        <f t="shared" si="19"/>
        <v>0</v>
      </c>
      <c r="G131" s="209"/>
      <c r="H131" s="206"/>
      <c r="I131" s="208">
        <f t="shared" si="20"/>
        <v>0</v>
      </c>
      <c r="J131" s="207"/>
      <c r="K131" s="206"/>
      <c r="L131" s="205">
        <f t="shared" si="21"/>
        <v>0</v>
      </c>
    </row>
    <row r="132" spans="1:12" ht="18" customHeight="1" x14ac:dyDescent="0.2">
      <c r="A132" s="53"/>
      <c r="B132" s="52">
        <v>300</v>
      </c>
      <c r="C132" s="51" t="s">
        <v>156</v>
      </c>
      <c r="D132" s="212">
        <f t="shared" ref="D132:L132" si="22">SUM(D133:D176)</f>
        <v>0</v>
      </c>
      <c r="E132" s="212">
        <f t="shared" si="22"/>
        <v>0</v>
      </c>
      <c r="F132" s="216">
        <f t="shared" si="22"/>
        <v>0</v>
      </c>
      <c r="G132" s="215">
        <f t="shared" si="22"/>
        <v>0</v>
      </c>
      <c r="H132" s="212">
        <f t="shared" si="22"/>
        <v>0</v>
      </c>
      <c r="I132" s="214">
        <f t="shared" si="22"/>
        <v>0</v>
      </c>
      <c r="J132" s="213">
        <f t="shared" si="22"/>
        <v>0</v>
      </c>
      <c r="K132" s="212">
        <f t="shared" si="22"/>
        <v>0</v>
      </c>
      <c r="L132" s="211">
        <f t="shared" si="22"/>
        <v>0</v>
      </c>
    </row>
    <row r="133" spans="1:12" x14ac:dyDescent="0.2">
      <c r="A133" s="49">
        <v>121</v>
      </c>
      <c r="B133" s="48" t="s">
        <v>155</v>
      </c>
      <c r="C133" s="47" t="s">
        <v>154</v>
      </c>
      <c r="D133" s="206"/>
      <c r="E133" s="206"/>
      <c r="F133" s="210">
        <f t="shared" ref="F133:F176" si="23">D133+E133</f>
        <v>0</v>
      </c>
      <c r="G133" s="209"/>
      <c r="H133" s="206"/>
      <c r="I133" s="208">
        <f t="shared" ref="I133:I176" si="24">G133+H133</f>
        <v>0</v>
      </c>
      <c r="J133" s="207"/>
      <c r="K133" s="206"/>
      <c r="L133" s="205">
        <f t="shared" ref="L133:L176" si="25">J133+K133</f>
        <v>0</v>
      </c>
    </row>
    <row r="134" spans="1:12" x14ac:dyDescent="0.2">
      <c r="A134" s="49">
        <v>122</v>
      </c>
      <c r="B134" s="48" t="s">
        <v>153</v>
      </c>
      <c r="C134" s="47" t="s">
        <v>152</v>
      </c>
      <c r="D134" s="206"/>
      <c r="E134" s="206"/>
      <c r="F134" s="210">
        <f t="shared" si="23"/>
        <v>0</v>
      </c>
      <c r="G134" s="209"/>
      <c r="H134" s="206"/>
      <c r="I134" s="208">
        <f t="shared" si="24"/>
        <v>0</v>
      </c>
      <c r="J134" s="207"/>
      <c r="K134" s="206"/>
      <c r="L134" s="205">
        <f t="shared" si="25"/>
        <v>0</v>
      </c>
    </row>
    <row r="135" spans="1:12" x14ac:dyDescent="0.2">
      <c r="A135" s="49">
        <v>123</v>
      </c>
      <c r="B135" s="48" t="s">
        <v>151</v>
      </c>
      <c r="C135" s="47" t="s">
        <v>150</v>
      </c>
      <c r="D135" s="206"/>
      <c r="E135" s="206"/>
      <c r="F135" s="210">
        <f t="shared" si="23"/>
        <v>0</v>
      </c>
      <c r="G135" s="209"/>
      <c r="H135" s="206"/>
      <c r="I135" s="208">
        <f t="shared" si="24"/>
        <v>0</v>
      </c>
      <c r="J135" s="207"/>
      <c r="K135" s="206"/>
      <c r="L135" s="205">
        <f t="shared" si="25"/>
        <v>0</v>
      </c>
    </row>
    <row r="136" spans="1:12" x14ac:dyDescent="0.2">
      <c r="A136" s="49">
        <v>124</v>
      </c>
      <c r="B136" s="48" t="s">
        <v>149</v>
      </c>
      <c r="C136" s="47" t="s">
        <v>148</v>
      </c>
      <c r="D136" s="206"/>
      <c r="E136" s="206"/>
      <c r="F136" s="210">
        <f t="shared" si="23"/>
        <v>0</v>
      </c>
      <c r="G136" s="209"/>
      <c r="H136" s="206"/>
      <c r="I136" s="208">
        <f t="shared" si="24"/>
        <v>0</v>
      </c>
      <c r="J136" s="207"/>
      <c r="K136" s="206"/>
      <c r="L136" s="205">
        <f t="shared" si="25"/>
        <v>0</v>
      </c>
    </row>
    <row r="137" spans="1:12" x14ac:dyDescent="0.2">
      <c r="A137" s="49">
        <v>125</v>
      </c>
      <c r="B137" s="48" t="s">
        <v>147</v>
      </c>
      <c r="C137" s="47" t="s">
        <v>146</v>
      </c>
      <c r="D137" s="206"/>
      <c r="E137" s="206"/>
      <c r="F137" s="210">
        <f t="shared" si="23"/>
        <v>0</v>
      </c>
      <c r="G137" s="209"/>
      <c r="H137" s="206"/>
      <c r="I137" s="208">
        <f t="shared" si="24"/>
        <v>0</v>
      </c>
      <c r="J137" s="207"/>
      <c r="K137" s="206"/>
      <c r="L137" s="205">
        <f t="shared" si="25"/>
        <v>0</v>
      </c>
    </row>
    <row r="138" spans="1:12" x14ac:dyDescent="0.2">
      <c r="A138" s="49">
        <v>126</v>
      </c>
      <c r="B138" s="48" t="s">
        <v>145</v>
      </c>
      <c r="C138" s="47" t="s">
        <v>144</v>
      </c>
      <c r="D138" s="206"/>
      <c r="E138" s="206"/>
      <c r="F138" s="210">
        <f t="shared" si="23"/>
        <v>0</v>
      </c>
      <c r="G138" s="209"/>
      <c r="H138" s="206"/>
      <c r="I138" s="208">
        <f t="shared" si="24"/>
        <v>0</v>
      </c>
      <c r="J138" s="207"/>
      <c r="K138" s="206"/>
      <c r="L138" s="205">
        <f t="shared" si="25"/>
        <v>0</v>
      </c>
    </row>
    <row r="139" spans="1:12" x14ac:dyDescent="0.2">
      <c r="A139" s="49">
        <v>127</v>
      </c>
      <c r="B139" s="48" t="s">
        <v>143</v>
      </c>
      <c r="C139" s="47" t="s">
        <v>142</v>
      </c>
      <c r="D139" s="206"/>
      <c r="E139" s="206"/>
      <c r="F139" s="210">
        <f t="shared" si="23"/>
        <v>0</v>
      </c>
      <c r="G139" s="209"/>
      <c r="H139" s="206"/>
      <c r="I139" s="208">
        <f t="shared" si="24"/>
        <v>0</v>
      </c>
      <c r="J139" s="207"/>
      <c r="K139" s="206"/>
      <c r="L139" s="205">
        <f t="shared" si="25"/>
        <v>0</v>
      </c>
    </row>
    <row r="140" spans="1:12" x14ac:dyDescent="0.2">
      <c r="A140" s="49">
        <v>128</v>
      </c>
      <c r="B140" s="48" t="s">
        <v>141</v>
      </c>
      <c r="C140" s="50" t="s">
        <v>140</v>
      </c>
      <c r="D140" s="206"/>
      <c r="E140" s="206"/>
      <c r="F140" s="210">
        <f t="shared" si="23"/>
        <v>0</v>
      </c>
      <c r="G140" s="209"/>
      <c r="H140" s="206"/>
      <c r="I140" s="208">
        <f t="shared" si="24"/>
        <v>0</v>
      </c>
      <c r="J140" s="207"/>
      <c r="K140" s="206"/>
      <c r="L140" s="205">
        <f t="shared" si="25"/>
        <v>0</v>
      </c>
    </row>
    <row r="141" spans="1:12" x14ac:dyDescent="0.2">
      <c r="A141" s="49">
        <v>129</v>
      </c>
      <c r="B141" s="48" t="s">
        <v>139</v>
      </c>
      <c r="C141" s="47" t="s">
        <v>138</v>
      </c>
      <c r="D141" s="206"/>
      <c r="E141" s="206"/>
      <c r="F141" s="210">
        <f t="shared" si="23"/>
        <v>0</v>
      </c>
      <c r="G141" s="209"/>
      <c r="H141" s="206"/>
      <c r="I141" s="208">
        <f t="shared" si="24"/>
        <v>0</v>
      </c>
      <c r="J141" s="207"/>
      <c r="K141" s="206"/>
      <c r="L141" s="205">
        <f t="shared" si="25"/>
        <v>0</v>
      </c>
    </row>
    <row r="142" spans="1:12" x14ac:dyDescent="0.2">
      <c r="A142" s="49">
        <v>130</v>
      </c>
      <c r="B142" s="48" t="s">
        <v>137</v>
      </c>
      <c r="C142" s="47" t="s">
        <v>136</v>
      </c>
      <c r="D142" s="206"/>
      <c r="E142" s="206"/>
      <c r="F142" s="210">
        <f t="shared" si="23"/>
        <v>0</v>
      </c>
      <c r="G142" s="209"/>
      <c r="H142" s="206"/>
      <c r="I142" s="208">
        <f t="shared" si="24"/>
        <v>0</v>
      </c>
      <c r="J142" s="207"/>
      <c r="K142" s="206"/>
      <c r="L142" s="205">
        <f t="shared" si="25"/>
        <v>0</v>
      </c>
    </row>
    <row r="143" spans="1:12" x14ac:dyDescent="0.2">
      <c r="A143" s="49">
        <v>131</v>
      </c>
      <c r="B143" s="48" t="s">
        <v>135</v>
      </c>
      <c r="C143" s="47" t="s">
        <v>134</v>
      </c>
      <c r="D143" s="206"/>
      <c r="E143" s="206"/>
      <c r="F143" s="210">
        <f t="shared" si="23"/>
        <v>0</v>
      </c>
      <c r="G143" s="209"/>
      <c r="H143" s="206"/>
      <c r="I143" s="208">
        <f t="shared" si="24"/>
        <v>0</v>
      </c>
      <c r="J143" s="207"/>
      <c r="K143" s="206"/>
      <c r="L143" s="205">
        <f t="shared" si="25"/>
        <v>0</v>
      </c>
    </row>
    <row r="144" spans="1:12" x14ac:dyDescent="0.2">
      <c r="A144" s="49">
        <v>132</v>
      </c>
      <c r="B144" s="48" t="s">
        <v>133</v>
      </c>
      <c r="C144" s="47" t="s">
        <v>132</v>
      </c>
      <c r="D144" s="206"/>
      <c r="E144" s="206"/>
      <c r="F144" s="210">
        <f t="shared" si="23"/>
        <v>0</v>
      </c>
      <c r="G144" s="209"/>
      <c r="H144" s="206"/>
      <c r="I144" s="208">
        <f t="shared" si="24"/>
        <v>0</v>
      </c>
      <c r="J144" s="207"/>
      <c r="K144" s="206"/>
      <c r="L144" s="205">
        <f t="shared" si="25"/>
        <v>0</v>
      </c>
    </row>
    <row r="145" spans="1:12" x14ac:dyDescent="0.2">
      <c r="A145" s="49">
        <v>133</v>
      </c>
      <c r="B145" s="48" t="s">
        <v>131</v>
      </c>
      <c r="C145" s="47" t="s">
        <v>130</v>
      </c>
      <c r="D145" s="206"/>
      <c r="E145" s="206"/>
      <c r="F145" s="210">
        <f t="shared" si="23"/>
        <v>0</v>
      </c>
      <c r="G145" s="209"/>
      <c r="H145" s="206"/>
      <c r="I145" s="208">
        <f t="shared" si="24"/>
        <v>0</v>
      </c>
      <c r="J145" s="207"/>
      <c r="K145" s="206"/>
      <c r="L145" s="205">
        <f t="shared" si="25"/>
        <v>0</v>
      </c>
    </row>
    <row r="146" spans="1:12" x14ac:dyDescent="0.2">
      <c r="A146" s="49">
        <v>134</v>
      </c>
      <c r="B146" s="48" t="s">
        <v>129</v>
      </c>
      <c r="C146" s="47" t="s">
        <v>128</v>
      </c>
      <c r="D146" s="206"/>
      <c r="E146" s="206"/>
      <c r="F146" s="210">
        <f t="shared" si="23"/>
        <v>0</v>
      </c>
      <c r="G146" s="209"/>
      <c r="H146" s="206"/>
      <c r="I146" s="208">
        <f t="shared" si="24"/>
        <v>0</v>
      </c>
      <c r="J146" s="207"/>
      <c r="K146" s="206"/>
      <c r="L146" s="205">
        <f t="shared" si="25"/>
        <v>0</v>
      </c>
    </row>
    <row r="147" spans="1:12" x14ac:dyDescent="0.2">
      <c r="A147" s="49">
        <v>135</v>
      </c>
      <c r="B147" s="48" t="s">
        <v>127</v>
      </c>
      <c r="C147" s="47" t="s">
        <v>126</v>
      </c>
      <c r="D147" s="206"/>
      <c r="E147" s="206"/>
      <c r="F147" s="210">
        <f t="shared" si="23"/>
        <v>0</v>
      </c>
      <c r="G147" s="209"/>
      <c r="H147" s="206"/>
      <c r="I147" s="208">
        <f t="shared" si="24"/>
        <v>0</v>
      </c>
      <c r="J147" s="207"/>
      <c r="K147" s="206"/>
      <c r="L147" s="205">
        <f t="shared" si="25"/>
        <v>0</v>
      </c>
    </row>
    <row r="148" spans="1:12" x14ac:dyDescent="0.2">
      <c r="A148" s="49">
        <v>136</v>
      </c>
      <c r="B148" s="48" t="s">
        <v>125</v>
      </c>
      <c r="C148" s="47" t="s">
        <v>124</v>
      </c>
      <c r="D148" s="206"/>
      <c r="E148" s="206"/>
      <c r="F148" s="210">
        <f t="shared" si="23"/>
        <v>0</v>
      </c>
      <c r="G148" s="209"/>
      <c r="H148" s="206"/>
      <c r="I148" s="208">
        <f t="shared" si="24"/>
        <v>0</v>
      </c>
      <c r="J148" s="207"/>
      <c r="K148" s="206"/>
      <c r="L148" s="205">
        <f t="shared" si="25"/>
        <v>0</v>
      </c>
    </row>
    <row r="149" spans="1:12" x14ac:dyDescent="0.2">
      <c r="A149" s="49">
        <v>137</v>
      </c>
      <c r="B149" s="48" t="s">
        <v>123</v>
      </c>
      <c r="C149" s="47" t="s">
        <v>122</v>
      </c>
      <c r="D149" s="206"/>
      <c r="E149" s="206"/>
      <c r="F149" s="210">
        <f t="shared" si="23"/>
        <v>0</v>
      </c>
      <c r="G149" s="209"/>
      <c r="H149" s="206"/>
      <c r="I149" s="208">
        <f t="shared" si="24"/>
        <v>0</v>
      </c>
      <c r="J149" s="207"/>
      <c r="K149" s="206"/>
      <c r="L149" s="205">
        <f t="shared" si="25"/>
        <v>0</v>
      </c>
    </row>
    <row r="150" spans="1:12" x14ac:dyDescent="0.2">
      <c r="A150" s="49">
        <v>138</v>
      </c>
      <c r="B150" s="48" t="s">
        <v>121</v>
      </c>
      <c r="C150" s="47" t="s">
        <v>120</v>
      </c>
      <c r="D150" s="206"/>
      <c r="E150" s="206"/>
      <c r="F150" s="210">
        <f t="shared" si="23"/>
        <v>0</v>
      </c>
      <c r="G150" s="209"/>
      <c r="H150" s="206"/>
      <c r="I150" s="208">
        <f t="shared" si="24"/>
        <v>0</v>
      </c>
      <c r="J150" s="207"/>
      <c r="K150" s="206"/>
      <c r="L150" s="205">
        <f t="shared" si="25"/>
        <v>0</v>
      </c>
    </row>
    <row r="151" spans="1:12" x14ac:dyDescent="0.2">
      <c r="A151" s="49">
        <v>139</v>
      </c>
      <c r="B151" s="48" t="s">
        <v>119</v>
      </c>
      <c r="C151" s="47" t="s">
        <v>118</v>
      </c>
      <c r="D151" s="206"/>
      <c r="E151" s="206"/>
      <c r="F151" s="210">
        <f t="shared" si="23"/>
        <v>0</v>
      </c>
      <c r="G151" s="209"/>
      <c r="H151" s="206"/>
      <c r="I151" s="208">
        <f t="shared" si="24"/>
        <v>0</v>
      </c>
      <c r="J151" s="207"/>
      <c r="K151" s="206"/>
      <c r="L151" s="205">
        <f t="shared" si="25"/>
        <v>0</v>
      </c>
    </row>
    <row r="152" spans="1:12" x14ac:dyDescent="0.2">
      <c r="A152" s="49">
        <v>140</v>
      </c>
      <c r="B152" s="48" t="s">
        <v>117</v>
      </c>
      <c r="C152" s="47" t="s">
        <v>116</v>
      </c>
      <c r="D152" s="206"/>
      <c r="E152" s="206"/>
      <c r="F152" s="210">
        <f t="shared" si="23"/>
        <v>0</v>
      </c>
      <c r="G152" s="209"/>
      <c r="H152" s="206"/>
      <c r="I152" s="208">
        <f t="shared" si="24"/>
        <v>0</v>
      </c>
      <c r="J152" s="207"/>
      <c r="K152" s="206"/>
      <c r="L152" s="205">
        <f t="shared" si="25"/>
        <v>0</v>
      </c>
    </row>
    <row r="153" spans="1:12" x14ac:dyDescent="0.2">
      <c r="A153" s="49">
        <v>141</v>
      </c>
      <c r="B153" s="48" t="s">
        <v>115</v>
      </c>
      <c r="C153" s="47" t="s">
        <v>114</v>
      </c>
      <c r="D153" s="206"/>
      <c r="E153" s="206"/>
      <c r="F153" s="210">
        <f t="shared" si="23"/>
        <v>0</v>
      </c>
      <c r="G153" s="209"/>
      <c r="H153" s="206"/>
      <c r="I153" s="208">
        <f t="shared" si="24"/>
        <v>0</v>
      </c>
      <c r="J153" s="207"/>
      <c r="K153" s="206"/>
      <c r="L153" s="205">
        <f t="shared" si="25"/>
        <v>0</v>
      </c>
    </row>
    <row r="154" spans="1:12" x14ac:dyDescent="0.2">
      <c r="A154" s="49">
        <v>142</v>
      </c>
      <c r="B154" s="48" t="s">
        <v>113</v>
      </c>
      <c r="C154" s="47" t="s">
        <v>112</v>
      </c>
      <c r="D154" s="206"/>
      <c r="E154" s="206"/>
      <c r="F154" s="210">
        <f t="shared" si="23"/>
        <v>0</v>
      </c>
      <c r="G154" s="209"/>
      <c r="H154" s="206"/>
      <c r="I154" s="208">
        <f t="shared" si="24"/>
        <v>0</v>
      </c>
      <c r="J154" s="207"/>
      <c r="K154" s="206"/>
      <c r="L154" s="205">
        <f t="shared" si="25"/>
        <v>0</v>
      </c>
    </row>
    <row r="155" spans="1:12" x14ac:dyDescent="0.2">
      <c r="A155" s="49">
        <v>143</v>
      </c>
      <c r="B155" s="48" t="s">
        <v>111</v>
      </c>
      <c r="C155" s="47" t="s">
        <v>110</v>
      </c>
      <c r="D155" s="206"/>
      <c r="E155" s="206"/>
      <c r="F155" s="210">
        <f t="shared" si="23"/>
        <v>0</v>
      </c>
      <c r="G155" s="209"/>
      <c r="H155" s="206"/>
      <c r="I155" s="208">
        <f t="shared" si="24"/>
        <v>0</v>
      </c>
      <c r="J155" s="207"/>
      <c r="K155" s="206"/>
      <c r="L155" s="205">
        <f t="shared" si="25"/>
        <v>0</v>
      </c>
    </row>
    <row r="156" spans="1:12" x14ac:dyDescent="0.2">
      <c r="A156" s="49">
        <v>144</v>
      </c>
      <c r="B156" s="48" t="s">
        <v>109</v>
      </c>
      <c r="C156" s="47" t="s">
        <v>108</v>
      </c>
      <c r="D156" s="206"/>
      <c r="E156" s="206"/>
      <c r="F156" s="210">
        <f t="shared" si="23"/>
        <v>0</v>
      </c>
      <c r="G156" s="209"/>
      <c r="H156" s="206"/>
      <c r="I156" s="208">
        <f t="shared" si="24"/>
        <v>0</v>
      </c>
      <c r="J156" s="207"/>
      <c r="K156" s="206"/>
      <c r="L156" s="205">
        <f t="shared" si="25"/>
        <v>0</v>
      </c>
    </row>
    <row r="157" spans="1:12" x14ac:dyDescent="0.2">
      <c r="A157" s="49">
        <v>145</v>
      </c>
      <c r="B157" s="48" t="s">
        <v>107</v>
      </c>
      <c r="C157" s="47" t="s">
        <v>106</v>
      </c>
      <c r="D157" s="206"/>
      <c r="E157" s="206"/>
      <c r="F157" s="210">
        <f t="shared" si="23"/>
        <v>0</v>
      </c>
      <c r="G157" s="209"/>
      <c r="H157" s="206"/>
      <c r="I157" s="208">
        <f t="shared" si="24"/>
        <v>0</v>
      </c>
      <c r="J157" s="207"/>
      <c r="K157" s="206"/>
      <c r="L157" s="205">
        <f t="shared" si="25"/>
        <v>0</v>
      </c>
    </row>
    <row r="158" spans="1:12" x14ac:dyDescent="0.2">
      <c r="A158" s="49">
        <v>146</v>
      </c>
      <c r="B158" s="48" t="s">
        <v>105</v>
      </c>
      <c r="C158" s="47" t="s">
        <v>104</v>
      </c>
      <c r="D158" s="206"/>
      <c r="E158" s="206"/>
      <c r="F158" s="210">
        <f t="shared" si="23"/>
        <v>0</v>
      </c>
      <c r="G158" s="209"/>
      <c r="H158" s="206"/>
      <c r="I158" s="208">
        <f t="shared" si="24"/>
        <v>0</v>
      </c>
      <c r="J158" s="207"/>
      <c r="K158" s="206"/>
      <c r="L158" s="205">
        <f t="shared" si="25"/>
        <v>0</v>
      </c>
    </row>
    <row r="159" spans="1:12" x14ac:dyDescent="0.2">
      <c r="A159" s="49">
        <v>147</v>
      </c>
      <c r="B159" s="48" t="s">
        <v>103</v>
      </c>
      <c r="C159" s="47" t="s">
        <v>102</v>
      </c>
      <c r="D159" s="206"/>
      <c r="E159" s="206"/>
      <c r="F159" s="210">
        <f t="shared" si="23"/>
        <v>0</v>
      </c>
      <c r="G159" s="209"/>
      <c r="H159" s="206"/>
      <c r="I159" s="208">
        <f t="shared" si="24"/>
        <v>0</v>
      </c>
      <c r="J159" s="207"/>
      <c r="K159" s="206"/>
      <c r="L159" s="205">
        <f t="shared" si="25"/>
        <v>0</v>
      </c>
    </row>
    <row r="160" spans="1:12" x14ac:dyDescent="0.2">
      <c r="A160" s="49">
        <v>148</v>
      </c>
      <c r="B160" s="48" t="s">
        <v>101</v>
      </c>
      <c r="C160" s="47" t="s">
        <v>100</v>
      </c>
      <c r="D160" s="206"/>
      <c r="E160" s="206"/>
      <c r="F160" s="210">
        <f t="shared" si="23"/>
        <v>0</v>
      </c>
      <c r="G160" s="209"/>
      <c r="H160" s="206"/>
      <c r="I160" s="208">
        <f t="shared" si="24"/>
        <v>0</v>
      </c>
      <c r="J160" s="207"/>
      <c r="K160" s="206"/>
      <c r="L160" s="205">
        <f t="shared" si="25"/>
        <v>0</v>
      </c>
    </row>
    <row r="161" spans="1:12" x14ac:dyDescent="0.2">
      <c r="A161" s="49">
        <v>149</v>
      </c>
      <c r="B161" s="48" t="s">
        <v>99</v>
      </c>
      <c r="C161" s="47" t="s">
        <v>98</v>
      </c>
      <c r="D161" s="206"/>
      <c r="E161" s="206"/>
      <c r="F161" s="210">
        <f t="shared" si="23"/>
        <v>0</v>
      </c>
      <c r="G161" s="209"/>
      <c r="H161" s="206"/>
      <c r="I161" s="208">
        <f t="shared" si="24"/>
        <v>0</v>
      </c>
      <c r="J161" s="207"/>
      <c r="K161" s="206"/>
      <c r="L161" s="205">
        <f t="shared" si="25"/>
        <v>0</v>
      </c>
    </row>
    <row r="162" spans="1:12" x14ac:dyDescent="0.2">
      <c r="A162" s="49">
        <v>150</v>
      </c>
      <c r="B162" s="48" t="s">
        <v>97</v>
      </c>
      <c r="C162" s="47" t="s">
        <v>96</v>
      </c>
      <c r="D162" s="206"/>
      <c r="E162" s="206"/>
      <c r="F162" s="210">
        <f t="shared" si="23"/>
        <v>0</v>
      </c>
      <c r="G162" s="209"/>
      <c r="H162" s="206"/>
      <c r="I162" s="208">
        <f t="shared" si="24"/>
        <v>0</v>
      </c>
      <c r="J162" s="207"/>
      <c r="K162" s="206"/>
      <c r="L162" s="205">
        <f t="shared" si="25"/>
        <v>0</v>
      </c>
    </row>
    <row r="163" spans="1:12" x14ac:dyDescent="0.2">
      <c r="A163" s="49">
        <v>151</v>
      </c>
      <c r="B163" s="48" t="s">
        <v>95</v>
      </c>
      <c r="C163" s="47" t="s">
        <v>94</v>
      </c>
      <c r="D163" s="206"/>
      <c r="E163" s="206"/>
      <c r="F163" s="210">
        <f t="shared" si="23"/>
        <v>0</v>
      </c>
      <c r="G163" s="209"/>
      <c r="H163" s="206"/>
      <c r="I163" s="208">
        <f t="shared" si="24"/>
        <v>0</v>
      </c>
      <c r="J163" s="207"/>
      <c r="K163" s="206"/>
      <c r="L163" s="205">
        <f t="shared" si="25"/>
        <v>0</v>
      </c>
    </row>
    <row r="164" spans="1:12" x14ac:dyDescent="0.2">
      <c r="A164" s="49">
        <v>152</v>
      </c>
      <c r="B164" s="48" t="s">
        <v>93</v>
      </c>
      <c r="C164" s="47" t="s">
        <v>92</v>
      </c>
      <c r="D164" s="206"/>
      <c r="E164" s="206"/>
      <c r="F164" s="210">
        <f t="shared" si="23"/>
        <v>0</v>
      </c>
      <c r="G164" s="209"/>
      <c r="H164" s="206"/>
      <c r="I164" s="208">
        <f t="shared" si="24"/>
        <v>0</v>
      </c>
      <c r="J164" s="207"/>
      <c r="K164" s="206"/>
      <c r="L164" s="205">
        <f t="shared" si="25"/>
        <v>0</v>
      </c>
    </row>
    <row r="165" spans="1:12" x14ac:dyDescent="0.2">
      <c r="A165" s="49">
        <v>153</v>
      </c>
      <c r="B165" s="48" t="s">
        <v>91</v>
      </c>
      <c r="C165" s="47" t="s">
        <v>90</v>
      </c>
      <c r="D165" s="206"/>
      <c r="E165" s="206"/>
      <c r="F165" s="210">
        <f t="shared" si="23"/>
        <v>0</v>
      </c>
      <c r="G165" s="209"/>
      <c r="H165" s="206"/>
      <c r="I165" s="208">
        <f t="shared" si="24"/>
        <v>0</v>
      </c>
      <c r="J165" s="207"/>
      <c r="K165" s="206"/>
      <c r="L165" s="205">
        <f t="shared" si="25"/>
        <v>0</v>
      </c>
    </row>
    <row r="166" spans="1:12" x14ac:dyDescent="0.2">
      <c r="A166" s="49">
        <v>154</v>
      </c>
      <c r="B166" s="48" t="s">
        <v>89</v>
      </c>
      <c r="C166" s="47" t="s">
        <v>88</v>
      </c>
      <c r="D166" s="206"/>
      <c r="E166" s="206"/>
      <c r="F166" s="210">
        <f t="shared" si="23"/>
        <v>0</v>
      </c>
      <c r="G166" s="209"/>
      <c r="H166" s="206"/>
      <c r="I166" s="208">
        <f t="shared" si="24"/>
        <v>0</v>
      </c>
      <c r="J166" s="207"/>
      <c r="K166" s="206"/>
      <c r="L166" s="205">
        <f t="shared" si="25"/>
        <v>0</v>
      </c>
    </row>
    <row r="167" spans="1:12" x14ac:dyDescent="0.2">
      <c r="A167" s="49">
        <v>155</v>
      </c>
      <c r="B167" s="48" t="s">
        <v>87</v>
      </c>
      <c r="C167" s="47" t="s">
        <v>86</v>
      </c>
      <c r="D167" s="206"/>
      <c r="E167" s="206"/>
      <c r="F167" s="210">
        <f t="shared" si="23"/>
        <v>0</v>
      </c>
      <c r="G167" s="209"/>
      <c r="H167" s="206"/>
      <c r="I167" s="208">
        <f t="shared" si="24"/>
        <v>0</v>
      </c>
      <c r="J167" s="207"/>
      <c r="K167" s="206"/>
      <c r="L167" s="205">
        <f t="shared" si="25"/>
        <v>0</v>
      </c>
    </row>
    <row r="168" spans="1:12" x14ac:dyDescent="0.2">
      <c r="A168" s="49">
        <v>156</v>
      </c>
      <c r="B168" s="48" t="s">
        <v>85</v>
      </c>
      <c r="C168" s="47" t="s">
        <v>84</v>
      </c>
      <c r="D168" s="206"/>
      <c r="E168" s="206"/>
      <c r="F168" s="210">
        <f t="shared" si="23"/>
        <v>0</v>
      </c>
      <c r="G168" s="209"/>
      <c r="H168" s="206"/>
      <c r="I168" s="208">
        <f t="shared" si="24"/>
        <v>0</v>
      </c>
      <c r="J168" s="207"/>
      <c r="K168" s="206"/>
      <c r="L168" s="205">
        <f t="shared" si="25"/>
        <v>0</v>
      </c>
    </row>
    <row r="169" spans="1:12" x14ac:dyDescent="0.2">
      <c r="A169" s="49">
        <v>157</v>
      </c>
      <c r="B169" s="48" t="s">
        <v>83</v>
      </c>
      <c r="C169" s="47" t="s">
        <v>82</v>
      </c>
      <c r="D169" s="206"/>
      <c r="E169" s="206"/>
      <c r="F169" s="210">
        <f t="shared" si="23"/>
        <v>0</v>
      </c>
      <c r="G169" s="209"/>
      <c r="H169" s="206"/>
      <c r="I169" s="208">
        <f t="shared" si="24"/>
        <v>0</v>
      </c>
      <c r="J169" s="207"/>
      <c r="K169" s="206"/>
      <c r="L169" s="205">
        <f t="shared" si="25"/>
        <v>0</v>
      </c>
    </row>
    <row r="170" spans="1:12" x14ac:dyDescent="0.2">
      <c r="A170" s="49">
        <v>158</v>
      </c>
      <c r="B170" s="48" t="s">
        <v>81</v>
      </c>
      <c r="C170" s="47" t="s">
        <v>80</v>
      </c>
      <c r="D170" s="206"/>
      <c r="E170" s="206"/>
      <c r="F170" s="210">
        <f t="shared" si="23"/>
        <v>0</v>
      </c>
      <c r="G170" s="209"/>
      <c r="H170" s="206"/>
      <c r="I170" s="208">
        <f t="shared" si="24"/>
        <v>0</v>
      </c>
      <c r="J170" s="207"/>
      <c r="K170" s="206"/>
      <c r="L170" s="205">
        <f t="shared" si="25"/>
        <v>0</v>
      </c>
    </row>
    <row r="171" spans="1:12" x14ac:dyDescent="0.2">
      <c r="A171" s="49">
        <v>159</v>
      </c>
      <c r="B171" s="48" t="s">
        <v>79</v>
      </c>
      <c r="C171" s="47" t="s">
        <v>78</v>
      </c>
      <c r="D171" s="206"/>
      <c r="E171" s="206"/>
      <c r="F171" s="210">
        <f t="shared" si="23"/>
        <v>0</v>
      </c>
      <c r="G171" s="209"/>
      <c r="H171" s="206"/>
      <c r="I171" s="208">
        <f t="shared" si="24"/>
        <v>0</v>
      </c>
      <c r="J171" s="207"/>
      <c r="K171" s="206"/>
      <c r="L171" s="205">
        <f t="shared" si="25"/>
        <v>0</v>
      </c>
    </row>
    <row r="172" spans="1:12" x14ac:dyDescent="0.2">
      <c r="A172" s="49">
        <v>160</v>
      </c>
      <c r="B172" s="48" t="s">
        <v>77</v>
      </c>
      <c r="C172" s="47" t="s">
        <v>76</v>
      </c>
      <c r="D172" s="206"/>
      <c r="E172" s="206"/>
      <c r="F172" s="210">
        <f t="shared" si="23"/>
        <v>0</v>
      </c>
      <c r="G172" s="209"/>
      <c r="H172" s="206"/>
      <c r="I172" s="208">
        <f t="shared" si="24"/>
        <v>0</v>
      </c>
      <c r="J172" s="207"/>
      <c r="K172" s="206"/>
      <c r="L172" s="205">
        <f t="shared" si="25"/>
        <v>0</v>
      </c>
    </row>
    <row r="173" spans="1:12" x14ac:dyDescent="0.2">
      <c r="A173" s="49">
        <v>161</v>
      </c>
      <c r="B173" s="48" t="s">
        <v>75</v>
      </c>
      <c r="C173" s="47" t="s">
        <v>74</v>
      </c>
      <c r="D173" s="206"/>
      <c r="E173" s="206"/>
      <c r="F173" s="210">
        <f t="shared" si="23"/>
        <v>0</v>
      </c>
      <c r="G173" s="209"/>
      <c r="H173" s="206"/>
      <c r="I173" s="208">
        <f t="shared" si="24"/>
        <v>0</v>
      </c>
      <c r="J173" s="207"/>
      <c r="K173" s="206"/>
      <c r="L173" s="205">
        <f t="shared" si="25"/>
        <v>0</v>
      </c>
    </row>
    <row r="174" spans="1:12" x14ac:dyDescent="0.2">
      <c r="A174" s="49">
        <v>162</v>
      </c>
      <c r="B174" s="48" t="s">
        <v>73</v>
      </c>
      <c r="C174" s="47" t="s">
        <v>72</v>
      </c>
      <c r="D174" s="206"/>
      <c r="E174" s="206"/>
      <c r="F174" s="210">
        <f t="shared" si="23"/>
        <v>0</v>
      </c>
      <c r="G174" s="209"/>
      <c r="H174" s="206"/>
      <c r="I174" s="208">
        <f t="shared" si="24"/>
        <v>0</v>
      </c>
      <c r="J174" s="207"/>
      <c r="K174" s="206"/>
      <c r="L174" s="205">
        <f t="shared" si="25"/>
        <v>0</v>
      </c>
    </row>
    <row r="175" spans="1:12" x14ac:dyDescent="0.2">
      <c r="A175" s="49">
        <v>163</v>
      </c>
      <c r="B175" s="48" t="s">
        <v>71</v>
      </c>
      <c r="C175" s="47" t="s">
        <v>70</v>
      </c>
      <c r="D175" s="206"/>
      <c r="E175" s="206"/>
      <c r="F175" s="210">
        <f t="shared" si="23"/>
        <v>0</v>
      </c>
      <c r="G175" s="209"/>
      <c r="H175" s="206"/>
      <c r="I175" s="208">
        <f t="shared" si="24"/>
        <v>0</v>
      </c>
      <c r="J175" s="207"/>
      <c r="K175" s="206"/>
      <c r="L175" s="205">
        <f t="shared" si="25"/>
        <v>0</v>
      </c>
    </row>
    <row r="176" spans="1:12" x14ac:dyDescent="0.2">
      <c r="A176" s="49">
        <v>164</v>
      </c>
      <c r="B176" s="48" t="s">
        <v>69</v>
      </c>
      <c r="C176" s="47" t="s">
        <v>68</v>
      </c>
      <c r="D176" s="206"/>
      <c r="E176" s="206"/>
      <c r="F176" s="210">
        <f t="shared" si="23"/>
        <v>0</v>
      </c>
      <c r="G176" s="209"/>
      <c r="H176" s="206"/>
      <c r="I176" s="208">
        <f t="shared" si="24"/>
        <v>0</v>
      </c>
      <c r="J176" s="207"/>
      <c r="K176" s="206"/>
      <c r="L176" s="205">
        <f t="shared" si="25"/>
        <v>0</v>
      </c>
    </row>
    <row r="177" spans="1:12" ht="22.5" customHeight="1" thickBot="1" x14ac:dyDescent="0.25">
      <c r="A177" s="608" t="s">
        <v>8</v>
      </c>
      <c r="B177" s="609"/>
      <c r="C177" s="609"/>
      <c r="D177" s="199">
        <f t="shared" ref="D177:L177" si="26">D9+D24+D112+D119+D132</f>
        <v>59700</v>
      </c>
      <c r="E177" s="199">
        <f t="shared" si="26"/>
        <v>100000</v>
      </c>
      <c r="F177" s="204">
        <f t="shared" si="26"/>
        <v>159700</v>
      </c>
      <c r="G177" s="203">
        <f t="shared" si="26"/>
        <v>59800</v>
      </c>
      <c r="H177" s="202">
        <f t="shared" si="26"/>
        <v>110000</v>
      </c>
      <c r="I177" s="201">
        <f t="shared" si="26"/>
        <v>169800</v>
      </c>
      <c r="J177" s="200">
        <f t="shared" si="26"/>
        <v>60000</v>
      </c>
      <c r="K177" s="199">
        <f t="shared" si="26"/>
        <v>130000</v>
      </c>
      <c r="L177" s="198">
        <f t="shared" si="26"/>
        <v>190000</v>
      </c>
    </row>
    <row r="182" spans="1:12" ht="15" x14ac:dyDescent="0.2">
      <c r="G182" s="45"/>
      <c r="H182" s="45"/>
      <c r="I182" s="45"/>
      <c r="J182" s="588" t="s">
        <v>410</v>
      </c>
      <c r="K182" s="588"/>
      <c r="L182" s="588"/>
    </row>
    <row r="183" spans="1:12" ht="15" x14ac:dyDescent="0.2">
      <c r="G183" s="46"/>
      <c r="H183" s="46"/>
      <c r="I183" s="46"/>
      <c r="J183" s="46"/>
      <c r="K183" s="46"/>
      <c r="L183" s="46"/>
    </row>
    <row r="184" spans="1:12" ht="27" customHeight="1" x14ac:dyDescent="0.25">
      <c r="G184" s="45"/>
      <c r="H184" s="45"/>
      <c r="I184" s="45"/>
      <c r="J184" s="610" t="s">
        <v>67</v>
      </c>
      <c r="K184" s="610"/>
      <c r="L184" s="610"/>
    </row>
    <row r="185" spans="1:12" ht="15" x14ac:dyDescent="0.2">
      <c r="G185" s="45"/>
      <c r="H185" s="45"/>
      <c r="I185" s="45"/>
      <c r="J185" s="45"/>
      <c r="K185" s="45"/>
      <c r="L185" s="45"/>
    </row>
    <row r="186" spans="1:12" ht="15" x14ac:dyDescent="0.2">
      <c r="G186" s="45"/>
      <c r="H186" s="45"/>
      <c r="I186" s="45"/>
      <c r="J186" s="588" t="s">
        <v>414</v>
      </c>
      <c r="K186" s="588"/>
      <c r="L186" s="588"/>
    </row>
  </sheetData>
  <mergeCells count="11">
    <mergeCell ref="J186:L186"/>
    <mergeCell ref="A1:L4"/>
    <mergeCell ref="A5:L5"/>
    <mergeCell ref="A6:L6"/>
    <mergeCell ref="D7:F7"/>
    <mergeCell ref="G7:I7"/>
    <mergeCell ref="J7:L7"/>
    <mergeCell ref="A8:C8"/>
    <mergeCell ref="A177:C177"/>
    <mergeCell ref="J182:L182"/>
    <mergeCell ref="J184:L184"/>
  </mergeCells>
  <conditionalFormatting sqref="B9">
    <cfRule type="duplicateValues" dxfId="8" priority="1" stopIfTrue="1"/>
  </conditionalFormatting>
  <pageMargins left="0.7" right="0.7" top="0.75" bottom="0.75" header="0.3" footer="0.3"/>
  <pageSetup paperSize="9" scale="5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P186"/>
  <sheetViews>
    <sheetView view="pageBreakPreview" topLeftCell="C133" zoomScale="80" zoomScaleNormal="90" zoomScaleSheetLayoutView="80" workbookViewId="0">
      <selection activeCell="I195" sqref="I195"/>
    </sheetView>
  </sheetViews>
  <sheetFormatPr defaultRowHeight="12.75" x14ac:dyDescent="0.2"/>
  <cols>
    <col min="1" max="1" width="5.85546875" style="44" customWidth="1"/>
    <col min="2" max="2" width="15.5703125" style="44" customWidth="1"/>
    <col min="3" max="3" width="44.85546875" style="43" customWidth="1"/>
    <col min="4" max="12" width="19.140625" style="42" customWidth="1"/>
    <col min="13" max="13" width="9.140625" style="41"/>
    <col min="14" max="16" width="12.140625" style="41" bestFit="1" customWidth="1"/>
    <col min="17" max="16384" width="9.140625" style="41"/>
  </cols>
  <sheetData>
    <row r="1" spans="1:16" ht="30" customHeight="1" x14ac:dyDescent="0.2">
      <c r="A1" s="589" t="s">
        <v>402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1"/>
    </row>
    <row r="2" spans="1:16" ht="30" customHeight="1" x14ac:dyDescent="0.2">
      <c r="A2" s="592"/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4"/>
    </row>
    <row r="3" spans="1:16" ht="30" customHeight="1" x14ac:dyDescent="0.2">
      <c r="A3" s="592"/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4"/>
    </row>
    <row r="4" spans="1:16" ht="30" customHeight="1" x14ac:dyDescent="0.2">
      <c r="A4" s="595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7"/>
    </row>
    <row r="5" spans="1:16" ht="23.25" customHeight="1" x14ac:dyDescent="0.2">
      <c r="A5" s="598" t="s">
        <v>401</v>
      </c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</row>
    <row r="6" spans="1:16" ht="23.25" customHeight="1" thickBot="1" x14ac:dyDescent="0.25">
      <c r="A6" s="598" t="s">
        <v>417</v>
      </c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</row>
    <row r="7" spans="1:16" ht="18.75" customHeight="1" x14ac:dyDescent="0.2">
      <c r="A7" s="66" t="s">
        <v>400</v>
      </c>
      <c r="B7" s="65" t="s">
        <v>399</v>
      </c>
      <c r="C7" s="65" t="s">
        <v>398</v>
      </c>
      <c r="D7" s="599" t="s">
        <v>397</v>
      </c>
      <c r="E7" s="599"/>
      <c r="F7" s="600"/>
      <c r="G7" s="601" t="s">
        <v>396</v>
      </c>
      <c r="H7" s="602"/>
      <c r="I7" s="603"/>
      <c r="J7" s="604" t="s">
        <v>395</v>
      </c>
      <c r="K7" s="599"/>
      <c r="L7" s="605"/>
      <c r="N7" s="64">
        <v>2021</v>
      </c>
      <c r="O7" s="64">
        <v>2022</v>
      </c>
      <c r="P7" s="64">
        <v>2023</v>
      </c>
    </row>
    <row r="8" spans="1:16" ht="18.75" customHeight="1" x14ac:dyDescent="0.2">
      <c r="A8" s="606"/>
      <c r="B8" s="607"/>
      <c r="C8" s="607"/>
      <c r="D8" s="59" t="s">
        <v>394</v>
      </c>
      <c r="E8" s="59" t="s">
        <v>46</v>
      </c>
      <c r="F8" s="63" t="s">
        <v>8</v>
      </c>
      <c r="G8" s="62" t="s">
        <v>394</v>
      </c>
      <c r="H8" s="59" t="s">
        <v>46</v>
      </c>
      <c r="I8" s="61" t="s">
        <v>8</v>
      </c>
      <c r="J8" s="60" t="s">
        <v>394</v>
      </c>
      <c r="K8" s="59" t="s">
        <v>46</v>
      </c>
      <c r="L8" s="58" t="s">
        <v>8</v>
      </c>
      <c r="N8" s="42"/>
      <c r="O8" s="42"/>
      <c r="P8" s="42"/>
    </row>
    <row r="9" spans="1:16" ht="18" customHeight="1" x14ac:dyDescent="0.2">
      <c r="A9" s="53"/>
      <c r="B9" s="51">
        <v>111</v>
      </c>
      <c r="C9" s="51" t="s">
        <v>393</v>
      </c>
      <c r="D9" s="253">
        <f t="shared" ref="D9:L9" si="0">SUM(D10:D23)</f>
        <v>163000</v>
      </c>
      <c r="E9" s="253">
        <f t="shared" si="0"/>
        <v>0</v>
      </c>
      <c r="F9" s="257">
        <f t="shared" si="0"/>
        <v>163000</v>
      </c>
      <c r="G9" s="256">
        <f t="shared" si="0"/>
        <v>164000</v>
      </c>
      <c r="H9" s="253">
        <f t="shared" si="0"/>
        <v>0</v>
      </c>
      <c r="I9" s="255">
        <f t="shared" si="0"/>
        <v>164000</v>
      </c>
      <c r="J9" s="254">
        <f t="shared" si="0"/>
        <v>164000</v>
      </c>
      <c r="K9" s="253">
        <f t="shared" si="0"/>
        <v>0</v>
      </c>
      <c r="L9" s="252">
        <f t="shared" si="0"/>
        <v>164000</v>
      </c>
      <c r="N9" s="273">
        <v>186100</v>
      </c>
      <c r="O9" s="273">
        <v>186100</v>
      </c>
      <c r="P9" s="273">
        <v>186100</v>
      </c>
    </row>
    <row r="10" spans="1:16" x14ac:dyDescent="0.2">
      <c r="A10" s="49">
        <v>1</v>
      </c>
      <c r="B10" s="48" t="s">
        <v>392</v>
      </c>
      <c r="C10" s="47" t="s">
        <v>391</v>
      </c>
      <c r="D10" s="247">
        <v>146700</v>
      </c>
      <c r="E10" s="272"/>
      <c r="F10" s="246">
        <f t="shared" ref="F10:F23" si="1">D10+E10</f>
        <v>146700</v>
      </c>
      <c r="G10" s="245">
        <v>147600</v>
      </c>
      <c r="H10" s="242"/>
      <c r="I10" s="244">
        <f t="shared" ref="I10:I23" si="2">G10+H10</f>
        <v>147600</v>
      </c>
      <c r="J10" s="248">
        <v>147600</v>
      </c>
      <c r="K10" s="242"/>
      <c r="L10" s="241">
        <f t="shared" ref="L10:L23" si="3">J10+K10</f>
        <v>147600</v>
      </c>
      <c r="N10" s="270">
        <f>N9-N20-N21</f>
        <v>167490</v>
      </c>
      <c r="O10" s="270">
        <f>O9-O20-O21</f>
        <v>167490</v>
      </c>
      <c r="P10" s="270">
        <f>P9-P20-P21</f>
        <v>167490</v>
      </c>
    </row>
    <row r="11" spans="1:16" x14ac:dyDescent="0.2">
      <c r="A11" s="49">
        <v>2</v>
      </c>
      <c r="B11" s="48" t="s">
        <v>390</v>
      </c>
      <c r="C11" s="47" t="s">
        <v>389</v>
      </c>
      <c r="D11" s="247"/>
      <c r="E11" s="272"/>
      <c r="F11" s="246">
        <f t="shared" si="1"/>
        <v>0</v>
      </c>
      <c r="G11" s="245"/>
      <c r="H11" s="242"/>
      <c r="I11" s="244">
        <f t="shared" si="2"/>
        <v>0</v>
      </c>
      <c r="J11" s="248"/>
      <c r="K11" s="242"/>
      <c r="L11" s="241">
        <f t="shared" si="3"/>
        <v>0</v>
      </c>
      <c r="N11" s="42"/>
      <c r="O11" s="42"/>
      <c r="P11" s="42"/>
    </row>
    <row r="12" spans="1:16" ht="15" x14ac:dyDescent="0.2">
      <c r="A12" s="49">
        <v>3</v>
      </c>
      <c r="B12" s="48" t="s">
        <v>388</v>
      </c>
      <c r="C12" s="47" t="s">
        <v>387</v>
      </c>
      <c r="D12" s="251"/>
      <c r="E12" s="242"/>
      <c r="F12" s="246">
        <f t="shared" si="1"/>
        <v>0</v>
      </c>
      <c r="G12" s="250"/>
      <c r="H12" s="242"/>
      <c r="I12" s="244">
        <f t="shared" si="2"/>
        <v>0</v>
      </c>
      <c r="J12" s="249"/>
      <c r="K12" s="242"/>
      <c r="L12" s="241">
        <f t="shared" si="3"/>
        <v>0</v>
      </c>
      <c r="N12" s="271"/>
      <c r="O12" s="271"/>
      <c r="P12" s="271"/>
    </row>
    <row r="13" spans="1:16" ht="15" x14ac:dyDescent="0.2">
      <c r="A13" s="49">
        <v>4</v>
      </c>
      <c r="B13" s="48" t="s">
        <v>386</v>
      </c>
      <c r="C13" s="47" t="s">
        <v>385</v>
      </c>
      <c r="D13" s="251"/>
      <c r="E13" s="242"/>
      <c r="F13" s="246">
        <f t="shared" si="1"/>
        <v>0</v>
      </c>
      <c r="G13" s="250"/>
      <c r="H13" s="242"/>
      <c r="I13" s="244">
        <f t="shared" si="2"/>
        <v>0</v>
      </c>
      <c r="J13" s="249"/>
      <c r="K13" s="242"/>
      <c r="L13" s="241">
        <f t="shared" si="3"/>
        <v>0</v>
      </c>
      <c r="N13" s="271"/>
      <c r="O13" s="271"/>
      <c r="P13" s="271"/>
    </row>
    <row r="14" spans="1:16" ht="15" x14ac:dyDescent="0.2">
      <c r="A14" s="49">
        <v>5</v>
      </c>
      <c r="B14" s="48" t="s">
        <v>384</v>
      </c>
      <c r="C14" s="47" t="s">
        <v>383</v>
      </c>
      <c r="D14" s="251"/>
      <c r="E14" s="242"/>
      <c r="F14" s="246">
        <f t="shared" si="1"/>
        <v>0</v>
      </c>
      <c r="G14" s="250"/>
      <c r="H14" s="242"/>
      <c r="I14" s="244">
        <f t="shared" si="2"/>
        <v>0</v>
      </c>
      <c r="J14" s="249"/>
      <c r="K14" s="242"/>
      <c r="L14" s="241">
        <f t="shared" si="3"/>
        <v>0</v>
      </c>
      <c r="N14" s="271"/>
      <c r="O14" s="271"/>
      <c r="P14" s="271"/>
    </row>
    <row r="15" spans="1:16" ht="15" x14ac:dyDescent="0.2">
      <c r="A15" s="49">
        <v>6</v>
      </c>
      <c r="B15" s="48" t="s">
        <v>382</v>
      </c>
      <c r="C15" s="47" t="s">
        <v>381</v>
      </c>
      <c r="D15" s="251"/>
      <c r="E15" s="242"/>
      <c r="F15" s="246">
        <f t="shared" si="1"/>
        <v>0</v>
      </c>
      <c r="G15" s="250"/>
      <c r="H15" s="242"/>
      <c r="I15" s="244">
        <f t="shared" si="2"/>
        <v>0</v>
      </c>
      <c r="J15" s="249"/>
      <c r="K15" s="242"/>
      <c r="L15" s="241">
        <f t="shared" si="3"/>
        <v>0</v>
      </c>
      <c r="N15" s="271"/>
      <c r="O15" s="271"/>
      <c r="P15" s="271"/>
    </row>
    <row r="16" spans="1:16" ht="15" x14ac:dyDescent="0.2">
      <c r="A16" s="49">
        <v>7</v>
      </c>
      <c r="B16" s="48" t="s">
        <v>380</v>
      </c>
      <c r="C16" s="47" t="s">
        <v>379</v>
      </c>
      <c r="D16" s="251"/>
      <c r="E16" s="242"/>
      <c r="F16" s="246">
        <f t="shared" si="1"/>
        <v>0</v>
      </c>
      <c r="G16" s="250"/>
      <c r="H16" s="242"/>
      <c r="I16" s="244">
        <f t="shared" si="2"/>
        <v>0</v>
      </c>
      <c r="J16" s="249"/>
      <c r="K16" s="242"/>
      <c r="L16" s="241">
        <f t="shared" si="3"/>
        <v>0</v>
      </c>
      <c r="N16" s="271"/>
      <c r="O16" s="271"/>
      <c r="P16" s="271"/>
    </row>
    <row r="17" spans="1:16" ht="15" x14ac:dyDescent="0.2">
      <c r="A17" s="49">
        <v>8</v>
      </c>
      <c r="B17" s="48" t="s">
        <v>378</v>
      </c>
      <c r="C17" s="47" t="s">
        <v>377</v>
      </c>
      <c r="D17" s="251"/>
      <c r="E17" s="242"/>
      <c r="F17" s="246">
        <f t="shared" si="1"/>
        <v>0</v>
      </c>
      <c r="G17" s="250"/>
      <c r="H17" s="242"/>
      <c r="I17" s="244">
        <f t="shared" si="2"/>
        <v>0</v>
      </c>
      <c r="J17" s="249"/>
      <c r="K17" s="242"/>
      <c r="L17" s="241">
        <f t="shared" si="3"/>
        <v>0</v>
      </c>
      <c r="N17" s="271"/>
      <c r="O17" s="271"/>
      <c r="P17" s="271"/>
    </row>
    <row r="18" spans="1:16" ht="15" x14ac:dyDescent="0.2">
      <c r="A18" s="49">
        <v>9</v>
      </c>
      <c r="B18" s="48" t="s">
        <v>376</v>
      </c>
      <c r="C18" s="47" t="s">
        <v>375</v>
      </c>
      <c r="D18" s="251"/>
      <c r="E18" s="242"/>
      <c r="F18" s="246">
        <f t="shared" si="1"/>
        <v>0</v>
      </c>
      <c r="G18" s="250"/>
      <c r="H18" s="242"/>
      <c r="I18" s="244">
        <f t="shared" si="2"/>
        <v>0</v>
      </c>
      <c r="J18" s="249"/>
      <c r="K18" s="242"/>
      <c r="L18" s="241">
        <f t="shared" si="3"/>
        <v>0</v>
      </c>
      <c r="N18" s="271"/>
      <c r="O18" s="271"/>
      <c r="P18" s="271"/>
    </row>
    <row r="19" spans="1:16" x14ac:dyDescent="0.2">
      <c r="A19" s="49">
        <v>10</v>
      </c>
      <c r="B19" s="48" t="s">
        <v>374</v>
      </c>
      <c r="C19" s="47" t="s">
        <v>373</v>
      </c>
      <c r="D19" s="251"/>
      <c r="E19" s="242"/>
      <c r="F19" s="246">
        <f t="shared" si="1"/>
        <v>0</v>
      </c>
      <c r="G19" s="250"/>
      <c r="H19" s="242"/>
      <c r="I19" s="244">
        <f t="shared" si="2"/>
        <v>0</v>
      </c>
      <c r="J19" s="249"/>
      <c r="K19" s="242"/>
      <c r="L19" s="241">
        <f t="shared" si="3"/>
        <v>0</v>
      </c>
      <c r="N19" s="42"/>
      <c r="O19" s="42"/>
      <c r="P19" s="42"/>
    </row>
    <row r="20" spans="1:16" x14ac:dyDescent="0.2">
      <c r="A20" s="49">
        <v>11</v>
      </c>
      <c r="B20" s="48" t="s">
        <v>372</v>
      </c>
      <c r="C20" s="47" t="s">
        <v>371</v>
      </c>
      <c r="D20" s="251">
        <v>8150</v>
      </c>
      <c r="E20" s="242"/>
      <c r="F20" s="246">
        <f t="shared" si="1"/>
        <v>8150</v>
      </c>
      <c r="G20" s="250">
        <v>8200</v>
      </c>
      <c r="H20" s="242"/>
      <c r="I20" s="244">
        <f t="shared" si="2"/>
        <v>8200</v>
      </c>
      <c r="J20" s="249">
        <v>8200</v>
      </c>
      <c r="K20" s="242"/>
      <c r="L20" s="241">
        <f t="shared" si="3"/>
        <v>8200</v>
      </c>
      <c r="N20" s="270">
        <f>N9*5%</f>
        <v>9305</v>
      </c>
      <c r="O20" s="270">
        <f>O9*5%</f>
        <v>9305</v>
      </c>
      <c r="P20" s="270">
        <f>P9*5%</f>
        <v>9305</v>
      </c>
    </row>
    <row r="21" spans="1:16" x14ac:dyDescent="0.2">
      <c r="A21" s="49">
        <v>12</v>
      </c>
      <c r="B21" s="48" t="s">
        <v>370</v>
      </c>
      <c r="C21" s="47" t="s">
        <v>369</v>
      </c>
      <c r="D21" s="251">
        <v>8150</v>
      </c>
      <c r="E21" s="242"/>
      <c r="F21" s="246">
        <f t="shared" si="1"/>
        <v>8150</v>
      </c>
      <c r="G21" s="250">
        <v>8200</v>
      </c>
      <c r="H21" s="242"/>
      <c r="I21" s="244">
        <f t="shared" si="2"/>
        <v>8200</v>
      </c>
      <c r="J21" s="249">
        <v>8200</v>
      </c>
      <c r="K21" s="242"/>
      <c r="L21" s="241">
        <f t="shared" si="3"/>
        <v>8200</v>
      </c>
      <c r="N21" s="270">
        <f>N9*5%</f>
        <v>9305</v>
      </c>
      <c r="O21" s="270">
        <f>O9*5%</f>
        <v>9305</v>
      </c>
      <c r="P21" s="270">
        <f>P9*5%</f>
        <v>9305</v>
      </c>
    </row>
    <row r="22" spans="1:16" x14ac:dyDescent="0.2">
      <c r="A22" s="49">
        <v>13</v>
      </c>
      <c r="B22" s="48" t="s">
        <v>368</v>
      </c>
      <c r="C22" s="47" t="s">
        <v>367</v>
      </c>
      <c r="D22" s="251"/>
      <c r="E22" s="242"/>
      <c r="F22" s="246">
        <f t="shared" si="1"/>
        <v>0</v>
      </c>
      <c r="G22" s="250"/>
      <c r="H22" s="242"/>
      <c r="I22" s="244">
        <f t="shared" si="2"/>
        <v>0</v>
      </c>
      <c r="J22" s="249"/>
      <c r="K22" s="242"/>
      <c r="L22" s="241">
        <f t="shared" si="3"/>
        <v>0</v>
      </c>
    </row>
    <row r="23" spans="1:16" ht="12.75" customHeight="1" x14ac:dyDescent="0.2">
      <c r="A23" s="49">
        <v>14</v>
      </c>
      <c r="B23" s="48" t="s">
        <v>366</v>
      </c>
      <c r="C23" s="47" t="s">
        <v>365</v>
      </c>
      <c r="D23" s="251"/>
      <c r="E23" s="242"/>
      <c r="F23" s="246">
        <f t="shared" si="1"/>
        <v>0</v>
      </c>
      <c r="G23" s="250"/>
      <c r="H23" s="242"/>
      <c r="I23" s="244">
        <f t="shared" si="2"/>
        <v>0</v>
      </c>
      <c r="J23" s="249"/>
      <c r="K23" s="242"/>
      <c r="L23" s="241">
        <f t="shared" si="3"/>
        <v>0</v>
      </c>
    </row>
    <row r="24" spans="1:16" ht="18" customHeight="1" x14ac:dyDescent="0.2">
      <c r="A24" s="53"/>
      <c r="B24" s="52">
        <v>130</v>
      </c>
      <c r="C24" s="51" t="s">
        <v>4</v>
      </c>
      <c r="D24" s="253">
        <f t="shared" ref="D24:L24" si="4">SUM(D25:D111)</f>
        <v>32450</v>
      </c>
      <c r="E24" s="253">
        <f t="shared" si="4"/>
        <v>0</v>
      </c>
      <c r="F24" s="257">
        <f t="shared" si="4"/>
        <v>32450</v>
      </c>
      <c r="G24" s="256">
        <f t="shared" si="4"/>
        <v>32450</v>
      </c>
      <c r="H24" s="253">
        <f t="shared" si="4"/>
        <v>50000</v>
      </c>
      <c r="I24" s="255">
        <f t="shared" si="4"/>
        <v>82450</v>
      </c>
      <c r="J24" s="254">
        <f t="shared" si="4"/>
        <v>32450</v>
      </c>
      <c r="K24" s="253">
        <f t="shared" si="4"/>
        <v>50000</v>
      </c>
      <c r="L24" s="252">
        <f t="shared" si="4"/>
        <v>82450</v>
      </c>
      <c r="N24" s="95"/>
      <c r="O24" s="95"/>
      <c r="P24" s="95"/>
    </row>
    <row r="25" spans="1:16" x14ac:dyDescent="0.2">
      <c r="A25" s="56">
        <v>15</v>
      </c>
      <c r="B25" s="55" t="s">
        <v>364</v>
      </c>
      <c r="C25" s="54" t="s">
        <v>363</v>
      </c>
      <c r="D25" s="259"/>
      <c r="E25" s="259"/>
      <c r="F25" s="263">
        <f t="shared" ref="F25:F56" si="5">D25+E25</f>
        <v>0</v>
      </c>
      <c r="G25" s="269"/>
      <c r="H25" s="259"/>
      <c r="I25" s="261">
        <f t="shared" ref="I25:I56" si="6">G25+H25</f>
        <v>0</v>
      </c>
      <c r="J25" s="268"/>
      <c r="K25" s="259"/>
      <c r="L25" s="258">
        <f t="shared" ref="L25:L56" si="7">J25+K25</f>
        <v>0</v>
      </c>
    </row>
    <row r="26" spans="1:16" x14ac:dyDescent="0.2">
      <c r="A26" s="49">
        <v>16</v>
      </c>
      <c r="B26" s="48" t="s">
        <v>362</v>
      </c>
      <c r="C26" s="47" t="s">
        <v>361</v>
      </c>
      <c r="D26" s="251"/>
      <c r="E26" s="242"/>
      <c r="F26" s="263">
        <f t="shared" si="5"/>
        <v>0</v>
      </c>
      <c r="G26" s="250"/>
      <c r="H26" s="266"/>
      <c r="I26" s="267">
        <f t="shared" si="6"/>
        <v>0</v>
      </c>
      <c r="J26" s="249"/>
      <c r="K26" s="266"/>
      <c r="L26" s="265">
        <f t="shared" si="7"/>
        <v>0</v>
      </c>
    </row>
    <row r="27" spans="1:16" x14ac:dyDescent="0.2">
      <c r="A27" s="49">
        <v>17</v>
      </c>
      <c r="B27" s="48" t="s">
        <v>360</v>
      </c>
      <c r="C27" s="47" t="s">
        <v>359</v>
      </c>
      <c r="D27" s="251"/>
      <c r="E27" s="242"/>
      <c r="F27" s="263">
        <f t="shared" si="5"/>
        <v>0</v>
      </c>
      <c r="G27" s="250"/>
      <c r="H27" s="266"/>
      <c r="I27" s="267">
        <f t="shared" si="6"/>
        <v>0</v>
      </c>
      <c r="J27" s="249"/>
      <c r="K27" s="266"/>
      <c r="L27" s="265">
        <f t="shared" si="7"/>
        <v>0</v>
      </c>
    </row>
    <row r="28" spans="1:16" x14ac:dyDescent="0.2">
      <c r="A28" s="49">
        <v>18</v>
      </c>
      <c r="B28" s="48" t="s">
        <v>358</v>
      </c>
      <c r="C28" s="47" t="s">
        <v>357</v>
      </c>
      <c r="D28" s="251"/>
      <c r="E28" s="242"/>
      <c r="F28" s="263">
        <f t="shared" si="5"/>
        <v>0</v>
      </c>
      <c r="G28" s="250"/>
      <c r="H28" s="266"/>
      <c r="I28" s="267">
        <f t="shared" si="6"/>
        <v>0</v>
      </c>
      <c r="J28" s="249"/>
      <c r="K28" s="266"/>
      <c r="L28" s="265">
        <f t="shared" si="7"/>
        <v>0</v>
      </c>
    </row>
    <row r="29" spans="1:16" x14ac:dyDescent="0.2">
      <c r="A29" s="49">
        <v>19</v>
      </c>
      <c r="B29" s="48" t="s">
        <v>356</v>
      </c>
      <c r="C29" s="47" t="s">
        <v>355</v>
      </c>
      <c r="D29" s="251">
        <v>1000</v>
      </c>
      <c r="E29" s="242"/>
      <c r="F29" s="263">
        <f t="shared" si="5"/>
        <v>1000</v>
      </c>
      <c r="G29" s="250">
        <v>1500</v>
      </c>
      <c r="H29" s="266"/>
      <c r="I29" s="267">
        <f t="shared" si="6"/>
        <v>1500</v>
      </c>
      <c r="J29" s="249">
        <v>1500</v>
      </c>
      <c r="K29" s="266"/>
      <c r="L29" s="265">
        <f t="shared" si="7"/>
        <v>1500</v>
      </c>
    </row>
    <row r="30" spans="1:16" x14ac:dyDescent="0.2">
      <c r="A30" s="49">
        <v>20</v>
      </c>
      <c r="B30" s="48" t="s">
        <v>354</v>
      </c>
      <c r="C30" s="47" t="s">
        <v>353</v>
      </c>
      <c r="D30" s="251">
        <v>1000</v>
      </c>
      <c r="E30" s="242"/>
      <c r="F30" s="263">
        <f t="shared" si="5"/>
        <v>1000</v>
      </c>
      <c r="G30" s="250">
        <v>1000</v>
      </c>
      <c r="H30" s="266"/>
      <c r="I30" s="267">
        <f t="shared" si="6"/>
        <v>1000</v>
      </c>
      <c r="J30" s="249">
        <v>1000</v>
      </c>
      <c r="K30" s="266"/>
      <c r="L30" s="265">
        <f t="shared" si="7"/>
        <v>1000</v>
      </c>
    </row>
    <row r="31" spans="1:16" x14ac:dyDescent="0.2">
      <c r="A31" s="49">
        <v>21</v>
      </c>
      <c r="B31" s="48" t="s">
        <v>352</v>
      </c>
      <c r="C31" s="47" t="s">
        <v>351</v>
      </c>
      <c r="D31" s="251"/>
      <c r="E31" s="242"/>
      <c r="F31" s="263">
        <f t="shared" si="5"/>
        <v>0</v>
      </c>
      <c r="G31" s="250"/>
      <c r="H31" s="266"/>
      <c r="I31" s="267">
        <f t="shared" si="6"/>
        <v>0</v>
      </c>
      <c r="J31" s="249"/>
      <c r="K31" s="266"/>
      <c r="L31" s="265">
        <f t="shared" si="7"/>
        <v>0</v>
      </c>
    </row>
    <row r="32" spans="1:16" x14ac:dyDescent="0.2">
      <c r="A32" s="49">
        <v>22</v>
      </c>
      <c r="B32" s="48" t="s">
        <v>350</v>
      </c>
      <c r="C32" s="47" t="s">
        <v>349</v>
      </c>
      <c r="D32" s="251"/>
      <c r="E32" s="242"/>
      <c r="F32" s="263">
        <f t="shared" si="5"/>
        <v>0</v>
      </c>
      <c r="G32" s="250">
        <v>500</v>
      </c>
      <c r="H32" s="266"/>
      <c r="I32" s="267">
        <f t="shared" si="6"/>
        <v>500</v>
      </c>
      <c r="J32" s="249">
        <v>500</v>
      </c>
      <c r="K32" s="266"/>
      <c r="L32" s="265">
        <f t="shared" si="7"/>
        <v>500</v>
      </c>
    </row>
    <row r="33" spans="1:12" x14ac:dyDescent="0.2">
      <c r="A33" s="49">
        <v>23</v>
      </c>
      <c r="B33" s="57" t="s">
        <v>348</v>
      </c>
      <c r="C33" s="50" t="s">
        <v>347</v>
      </c>
      <c r="D33" s="251"/>
      <c r="E33" s="242"/>
      <c r="F33" s="263">
        <f t="shared" si="5"/>
        <v>0</v>
      </c>
      <c r="G33" s="250"/>
      <c r="H33" s="266"/>
      <c r="I33" s="267">
        <f t="shared" si="6"/>
        <v>0</v>
      </c>
      <c r="J33" s="249"/>
      <c r="K33" s="266"/>
      <c r="L33" s="265">
        <f t="shared" si="7"/>
        <v>0</v>
      </c>
    </row>
    <row r="34" spans="1:12" x14ac:dyDescent="0.2">
      <c r="A34" s="56">
        <v>24</v>
      </c>
      <c r="B34" s="55" t="s">
        <v>346</v>
      </c>
      <c r="C34" s="54" t="s">
        <v>345</v>
      </c>
      <c r="D34" s="259"/>
      <c r="E34" s="259"/>
      <c r="F34" s="263">
        <f t="shared" si="5"/>
        <v>0</v>
      </c>
      <c r="G34" s="269"/>
      <c r="H34" s="259"/>
      <c r="I34" s="261">
        <f t="shared" si="6"/>
        <v>0</v>
      </c>
      <c r="J34" s="268"/>
      <c r="K34" s="259"/>
      <c r="L34" s="258">
        <f t="shared" si="7"/>
        <v>0</v>
      </c>
    </row>
    <row r="35" spans="1:12" x14ac:dyDescent="0.2">
      <c r="A35" s="49">
        <v>25</v>
      </c>
      <c r="B35" s="48" t="s">
        <v>344</v>
      </c>
      <c r="C35" s="47" t="s">
        <v>343</v>
      </c>
      <c r="D35" s="251"/>
      <c r="E35" s="242"/>
      <c r="F35" s="263">
        <f t="shared" si="5"/>
        <v>0</v>
      </c>
      <c r="G35" s="250"/>
      <c r="H35" s="266"/>
      <c r="I35" s="267">
        <f t="shared" si="6"/>
        <v>0</v>
      </c>
      <c r="J35" s="249"/>
      <c r="K35" s="266"/>
      <c r="L35" s="265">
        <f t="shared" si="7"/>
        <v>0</v>
      </c>
    </row>
    <row r="36" spans="1:12" x14ac:dyDescent="0.2">
      <c r="A36" s="49">
        <v>26</v>
      </c>
      <c r="B36" s="48" t="s">
        <v>342</v>
      </c>
      <c r="C36" s="47" t="s">
        <v>341</v>
      </c>
      <c r="D36" s="251">
        <v>200</v>
      </c>
      <c r="E36" s="242"/>
      <c r="F36" s="263">
        <f t="shared" si="5"/>
        <v>200</v>
      </c>
      <c r="G36" s="250">
        <v>200</v>
      </c>
      <c r="H36" s="266"/>
      <c r="I36" s="267">
        <f t="shared" si="6"/>
        <v>200</v>
      </c>
      <c r="J36" s="249">
        <v>200</v>
      </c>
      <c r="K36" s="266"/>
      <c r="L36" s="265">
        <f t="shared" si="7"/>
        <v>200</v>
      </c>
    </row>
    <row r="37" spans="1:12" x14ac:dyDescent="0.2">
      <c r="A37" s="49">
        <v>27</v>
      </c>
      <c r="B37" s="48" t="s">
        <v>340</v>
      </c>
      <c r="C37" s="47" t="s">
        <v>339</v>
      </c>
      <c r="D37" s="251"/>
      <c r="E37" s="242"/>
      <c r="F37" s="263">
        <f t="shared" si="5"/>
        <v>0</v>
      </c>
      <c r="G37" s="250"/>
      <c r="H37" s="266"/>
      <c r="I37" s="267">
        <f t="shared" si="6"/>
        <v>0</v>
      </c>
      <c r="J37" s="249"/>
      <c r="K37" s="266"/>
      <c r="L37" s="265">
        <f t="shared" si="7"/>
        <v>0</v>
      </c>
    </row>
    <row r="38" spans="1:12" x14ac:dyDescent="0.2">
      <c r="A38" s="56">
        <v>28</v>
      </c>
      <c r="B38" s="55" t="s">
        <v>338</v>
      </c>
      <c r="C38" s="54" t="s">
        <v>337</v>
      </c>
      <c r="D38" s="259">
        <v>1000</v>
      </c>
      <c r="E38" s="259"/>
      <c r="F38" s="263">
        <f t="shared" si="5"/>
        <v>1000</v>
      </c>
      <c r="G38" s="269">
        <v>1000</v>
      </c>
      <c r="H38" s="259"/>
      <c r="I38" s="261">
        <f t="shared" si="6"/>
        <v>1000</v>
      </c>
      <c r="J38" s="268">
        <v>1000</v>
      </c>
      <c r="K38" s="259"/>
      <c r="L38" s="258">
        <f t="shared" si="7"/>
        <v>1000</v>
      </c>
    </row>
    <row r="39" spans="1:12" x14ac:dyDescent="0.2">
      <c r="A39" s="49">
        <v>29</v>
      </c>
      <c r="B39" s="48" t="s">
        <v>336</v>
      </c>
      <c r="C39" s="47" t="s">
        <v>335</v>
      </c>
      <c r="D39" s="251"/>
      <c r="E39" s="242"/>
      <c r="F39" s="263">
        <f t="shared" si="5"/>
        <v>0</v>
      </c>
      <c r="G39" s="250"/>
      <c r="H39" s="266"/>
      <c r="I39" s="267">
        <f t="shared" si="6"/>
        <v>0</v>
      </c>
      <c r="J39" s="249"/>
      <c r="K39" s="266"/>
      <c r="L39" s="265">
        <f t="shared" si="7"/>
        <v>0</v>
      </c>
    </row>
    <row r="40" spans="1:12" x14ac:dyDescent="0.2">
      <c r="A40" s="49">
        <v>30</v>
      </c>
      <c r="B40" s="48" t="s">
        <v>334</v>
      </c>
      <c r="C40" s="47" t="s">
        <v>333</v>
      </c>
      <c r="D40" s="251"/>
      <c r="E40" s="242"/>
      <c r="F40" s="263">
        <f t="shared" si="5"/>
        <v>0</v>
      </c>
      <c r="G40" s="250"/>
      <c r="H40" s="266"/>
      <c r="I40" s="267">
        <f t="shared" si="6"/>
        <v>0</v>
      </c>
      <c r="J40" s="249"/>
      <c r="K40" s="266"/>
      <c r="L40" s="265">
        <f t="shared" si="7"/>
        <v>0</v>
      </c>
    </row>
    <row r="41" spans="1:12" x14ac:dyDescent="0.2">
      <c r="A41" s="49">
        <v>31</v>
      </c>
      <c r="B41" s="48" t="s">
        <v>332</v>
      </c>
      <c r="C41" s="47" t="s">
        <v>331</v>
      </c>
      <c r="D41" s="251"/>
      <c r="E41" s="242"/>
      <c r="F41" s="263">
        <f t="shared" si="5"/>
        <v>0</v>
      </c>
      <c r="G41" s="250"/>
      <c r="H41" s="266"/>
      <c r="I41" s="267">
        <f t="shared" si="6"/>
        <v>0</v>
      </c>
      <c r="J41" s="249"/>
      <c r="K41" s="266"/>
      <c r="L41" s="265">
        <f t="shared" si="7"/>
        <v>0</v>
      </c>
    </row>
    <row r="42" spans="1:12" x14ac:dyDescent="0.2">
      <c r="A42" s="49">
        <v>32</v>
      </c>
      <c r="B42" s="48" t="s">
        <v>330</v>
      </c>
      <c r="C42" s="47" t="s">
        <v>329</v>
      </c>
      <c r="D42" s="251"/>
      <c r="E42" s="242"/>
      <c r="F42" s="263">
        <f t="shared" si="5"/>
        <v>0</v>
      </c>
      <c r="G42" s="250"/>
      <c r="H42" s="266"/>
      <c r="I42" s="267">
        <f t="shared" si="6"/>
        <v>0</v>
      </c>
      <c r="J42" s="249"/>
      <c r="K42" s="266"/>
      <c r="L42" s="265">
        <f t="shared" si="7"/>
        <v>0</v>
      </c>
    </row>
    <row r="43" spans="1:12" x14ac:dyDescent="0.2">
      <c r="A43" s="49">
        <v>33</v>
      </c>
      <c r="B43" s="48" t="s">
        <v>328</v>
      </c>
      <c r="C43" s="47" t="s">
        <v>327</v>
      </c>
      <c r="D43" s="251">
        <f>3000</f>
        <v>3000</v>
      </c>
      <c r="E43" s="242"/>
      <c r="F43" s="263">
        <f t="shared" si="5"/>
        <v>3000</v>
      </c>
      <c r="G43" s="250">
        <v>5000</v>
      </c>
      <c r="H43" s="266">
        <v>50000</v>
      </c>
      <c r="I43" s="267">
        <f t="shared" si="6"/>
        <v>55000</v>
      </c>
      <c r="J43" s="249">
        <v>5000</v>
      </c>
      <c r="K43" s="266">
        <v>50000</v>
      </c>
      <c r="L43" s="265">
        <f t="shared" si="7"/>
        <v>55000</v>
      </c>
    </row>
    <row r="44" spans="1:12" x14ac:dyDescent="0.2">
      <c r="A44" s="49">
        <v>34</v>
      </c>
      <c r="B44" s="48" t="s">
        <v>326</v>
      </c>
      <c r="C44" s="47" t="s">
        <v>325</v>
      </c>
      <c r="D44" s="251"/>
      <c r="E44" s="242"/>
      <c r="F44" s="263">
        <f t="shared" si="5"/>
        <v>0</v>
      </c>
      <c r="G44" s="250"/>
      <c r="H44" s="266"/>
      <c r="I44" s="267">
        <f t="shared" si="6"/>
        <v>0</v>
      </c>
      <c r="J44" s="249"/>
      <c r="K44" s="266"/>
      <c r="L44" s="265">
        <f t="shared" si="7"/>
        <v>0</v>
      </c>
    </row>
    <row r="45" spans="1:12" x14ac:dyDescent="0.2">
      <c r="A45" s="49">
        <v>35</v>
      </c>
      <c r="B45" s="48" t="s">
        <v>324</v>
      </c>
      <c r="C45" s="47" t="s">
        <v>323</v>
      </c>
      <c r="D45" s="251"/>
      <c r="E45" s="242"/>
      <c r="F45" s="263">
        <f t="shared" si="5"/>
        <v>0</v>
      </c>
      <c r="G45" s="250"/>
      <c r="H45" s="266"/>
      <c r="I45" s="267">
        <f t="shared" si="6"/>
        <v>0</v>
      </c>
      <c r="J45" s="249"/>
      <c r="K45" s="266"/>
      <c r="L45" s="265">
        <f t="shared" si="7"/>
        <v>0</v>
      </c>
    </row>
    <row r="46" spans="1:12" x14ac:dyDescent="0.2">
      <c r="A46" s="49">
        <v>36</v>
      </c>
      <c r="B46" s="48" t="s">
        <v>322</v>
      </c>
      <c r="C46" s="50" t="s">
        <v>321</v>
      </c>
      <c r="D46" s="251"/>
      <c r="E46" s="242"/>
      <c r="F46" s="263">
        <f t="shared" si="5"/>
        <v>0</v>
      </c>
      <c r="G46" s="250"/>
      <c r="H46" s="266"/>
      <c r="I46" s="267">
        <f t="shared" si="6"/>
        <v>0</v>
      </c>
      <c r="J46" s="249"/>
      <c r="K46" s="266"/>
      <c r="L46" s="265">
        <f t="shared" si="7"/>
        <v>0</v>
      </c>
    </row>
    <row r="47" spans="1:12" x14ac:dyDescent="0.2">
      <c r="A47" s="56">
        <v>37</v>
      </c>
      <c r="B47" s="55" t="s">
        <v>320</v>
      </c>
      <c r="C47" s="54" t="s">
        <v>319</v>
      </c>
      <c r="D47" s="259">
        <v>5000</v>
      </c>
      <c r="E47" s="259"/>
      <c r="F47" s="263">
        <f t="shared" si="5"/>
        <v>5000</v>
      </c>
      <c r="G47" s="269">
        <v>5000</v>
      </c>
      <c r="H47" s="259"/>
      <c r="I47" s="261">
        <f t="shared" si="6"/>
        <v>5000</v>
      </c>
      <c r="J47" s="268">
        <v>5000</v>
      </c>
      <c r="K47" s="259"/>
      <c r="L47" s="258">
        <f t="shared" si="7"/>
        <v>5000</v>
      </c>
    </row>
    <row r="48" spans="1:12" x14ac:dyDescent="0.2">
      <c r="A48" s="49">
        <v>38</v>
      </c>
      <c r="B48" s="48" t="s">
        <v>318</v>
      </c>
      <c r="C48" s="47" t="s">
        <v>317</v>
      </c>
      <c r="D48" s="251"/>
      <c r="E48" s="242"/>
      <c r="F48" s="263">
        <f t="shared" si="5"/>
        <v>0</v>
      </c>
      <c r="G48" s="250"/>
      <c r="H48" s="266"/>
      <c r="I48" s="267">
        <f t="shared" si="6"/>
        <v>0</v>
      </c>
      <c r="J48" s="249"/>
      <c r="K48" s="266"/>
      <c r="L48" s="265">
        <f t="shared" si="7"/>
        <v>0</v>
      </c>
    </row>
    <row r="49" spans="1:12" x14ac:dyDescent="0.2">
      <c r="A49" s="49">
        <v>39</v>
      </c>
      <c r="B49" s="48" t="s">
        <v>316</v>
      </c>
      <c r="C49" s="47" t="s">
        <v>315</v>
      </c>
      <c r="D49" s="251">
        <v>3000</v>
      </c>
      <c r="E49" s="242"/>
      <c r="F49" s="263">
        <f t="shared" si="5"/>
        <v>3000</v>
      </c>
      <c r="G49" s="250">
        <v>3000</v>
      </c>
      <c r="H49" s="266"/>
      <c r="I49" s="267">
        <f t="shared" si="6"/>
        <v>3000</v>
      </c>
      <c r="J49" s="249">
        <v>3000</v>
      </c>
      <c r="K49" s="266"/>
      <c r="L49" s="265">
        <f t="shared" si="7"/>
        <v>3000</v>
      </c>
    </row>
    <row r="50" spans="1:12" x14ac:dyDescent="0.2">
      <c r="A50" s="49">
        <v>40</v>
      </c>
      <c r="B50" s="48" t="s">
        <v>314</v>
      </c>
      <c r="C50" s="47" t="s">
        <v>313</v>
      </c>
      <c r="D50" s="251">
        <v>500</v>
      </c>
      <c r="E50" s="242"/>
      <c r="F50" s="263">
        <f t="shared" si="5"/>
        <v>500</v>
      </c>
      <c r="G50" s="250">
        <v>500</v>
      </c>
      <c r="H50" s="266"/>
      <c r="I50" s="267">
        <f t="shared" si="6"/>
        <v>500</v>
      </c>
      <c r="J50" s="249">
        <v>500</v>
      </c>
      <c r="K50" s="266"/>
      <c r="L50" s="265">
        <f t="shared" si="7"/>
        <v>500</v>
      </c>
    </row>
    <row r="51" spans="1:12" x14ac:dyDescent="0.2">
      <c r="A51" s="49">
        <v>41</v>
      </c>
      <c r="B51" s="48" t="s">
        <v>312</v>
      </c>
      <c r="C51" s="47" t="s">
        <v>311</v>
      </c>
      <c r="D51" s="251"/>
      <c r="E51" s="242"/>
      <c r="F51" s="263">
        <f t="shared" si="5"/>
        <v>0</v>
      </c>
      <c r="G51" s="250"/>
      <c r="H51" s="266"/>
      <c r="I51" s="267">
        <f t="shared" si="6"/>
        <v>0</v>
      </c>
      <c r="J51" s="249"/>
      <c r="K51" s="266"/>
      <c r="L51" s="265">
        <f t="shared" si="7"/>
        <v>0</v>
      </c>
    </row>
    <row r="52" spans="1:12" x14ac:dyDescent="0.2">
      <c r="A52" s="49">
        <v>42</v>
      </c>
      <c r="B52" s="48" t="s">
        <v>310</v>
      </c>
      <c r="C52" s="47" t="s">
        <v>309</v>
      </c>
      <c r="D52" s="251"/>
      <c r="E52" s="242"/>
      <c r="F52" s="263">
        <f t="shared" si="5"/>
        <v>0</v>
      </c>
      <c r="G52" s="250"/>
      <c r="H52" s="266"/>
      <c r="I52" s="267">
        <f t="shared" si="6"/>
        <v>0</v>
      </c>
      <c r="J52" s="249"/>
      <c r="K52" s="266"/>
      <c r="L52" s="265">
        <f t="shared" si="7"/>
        <v>0</v>
      </c>
    </row>
    <row r="53" spans="1:12" x14ac:dyDescent="0.2">
      <c r="A53" s="49">
        <v>43</v>
      </c>
      <c r="B53" s="48" t="s">
        <v>308</v>
      </c>
      <c r="C53" s="47" t="s">
        <v>307</v>
      </c>
      <c r="D53" s="251"/>
      <c r="E53" s="242"/>
      <c r="F53" s="263">
        <f t="shared" si="5"/>
        <v>0</v>
      </c>
      <c r="G53" s="250"/>
      <c r="H53" s="266"/>
      <c r="I53" s="267">
        <f t="shared" si="6"/>
        <v>0</v>
      </c>
      <c r="J53" s="249"/>
      <c r="K53" s="266"/>
      <c r="L53" s="265">
        <f t="shared" si="7"/>
        <v>0</v>
      </c>
    </row>
    <row r="54" spans="1:12" x14ac:dyDescent="0.2">
      <c r="A54" s="49">
        <v>44</v>
      </c>
      <c r="B54" s="48" t="s">
        <v>306</v>
      </c>
      <c r="C54" s="47" t="s">
        <v>305</v>
      </c>
      <c r="D54" s="251"/>
      <c r="E54" s="242"/>
      <c r="F54" s="263">
        <f t="shared" si="5"/>
        <v>0</v>
      </c>
      <c r="G54" s="250"/>
      <c r="H54" s="266"/>
      <c r="I54" s="267">
        <f t="shared" si="6"/>
        <v>0</v>
      </c>
      <c r="J54" s="249"/>
      <c r="K54" s="266"/>
      <c r="L54" s="265">
        <f t="shared" si="7"/>
        <v>0</v>
      </c>
    </row>
    <row r="55" spans="1:12" x14ac:dyDescent="0.2">
      <c r="A55" s="49">
        <v>45</v>
      </c>
      <c r="B55" s="48" t="s">
        <v>304</v>
      </c>
      <c r="C55" s="47" t="s">
        <v>303</v>
      </c>
      <c r="D55" s="251">
        <v>1000</v>
      </c>
      <c r="E55" s="242"/>
      <c r="F55" s="263">
        <f t="shared" si="5"/>
        <v>1000</v>
      </c>
      <c r="G55" s="250">
        <v>1000</v>
      </c>
      <c r="H55" s="266"/>
      <c r="I55" s="267">
        <f t="shared" si="6"/>
        <v>1000</v>
      </c>
      <c r="J55" s="249">
        <v>1000</v>
      </c>
      <c r="K55" s="266"/>
      <c r="L55" s="265">
        <f t="shared" si="7"/>
        <v>1000</v>
      </c>
    </row>
    <row r="56" spans="1:12" x14ac:dyDescent="0.2">
      <c r="A56" s="56">
        <v>46</v>
      </c>
      <c r="B56" s="55" t="s">
        <v>302</v>
      </c>
      <c r="C56" s="54" t="s">
        <v>301</v>
      </c>
      <c r="D56" s="259">
        <v>3000</v>
      </c>
      <c r="E56" s="259"/>
      <c r="F56" s="263">
        <f t="shared" si="5"/>
        <v>3000</v>
      </c>
      <c r="G56" s="269">
        <v>3000</v>
      </c>
      <c r="H56" s="259"/>
      <c r="I56" s="261">
        <f t="shared" si="6"/>
        <v>3000</v>
      </c>
      <c r="J56" s="268">
        <v>3000</v>
      </c>
      <c r="K56" s="259"/>
      <c r="L56" s="258">
        <f t="shared" si="7"/>
        <v>3000</v>
      </c>
    </row>
    <row r="57" spans="1:12" x14ac:dyDescent="0.2">
      <c r="A57" s="49">
        <v>47</v>
      </c>
      <c r="B57" s="48" t="s">
        <v>300</v>
      </c>
      <c r="C57" s="47" t="s">
        <v>299</v>
      </c>
      <c r="D57" s="251">
        <v>2500</v>
      </c>
      <c r="E57" s="242"/>
      <c r="F57" s="263">
        <f t="shared" ref="F57:F88" si="8">D57+E57</f>
        <v>2500</v>
      </c>
      <c r="G57" s="250">
        <v>2500</v>
      </c>
      <c r="H57" s="266"/>
      <c r="I57" s="267">
        <f t="shared" ref="I57:I88" si="9">G57+H57</f>
        <v>2500</v>
      </c>
      <c r="J57" s="249">
        <v>2500</v>
      </c>
      <c r="K57" s="266"/>
      <c r="L57" s="265">
        <f t="shared" ref="L57:L88" si="10">J57+K57</f>
        <v>2500</v>
      </c>
    </row>
    <row r="58" spans="1:12" x14ac:dyDescent="0.2">
      <c r="A58" s="49">
        <v>48</v>
      </c>
      <c r="B58" s="48" t="s">
        <v>298</v>
      </c>
      <c r="C58" s="47" t="s">
        <v>297</v>
      </c>
      <c r="D58" s="251"/>
      <c r="E58" s="242"/>
      <c r="F58" s="263">
        <f t="shared" si="8"/>
        <v>0</v>
      </c>
      <c r="G58" s="250"/>
      <c r="H58" s="266"/>
      <c r="I58" s="267">
        <f t="shared" si="9"/>
        <v>0</v>
      </c>
      <c r="J58" s="249"/>
      <c r="K58" s="266"/>
      <c r="L58" s="265">
        <f t="shared" si="10"/>
        <v>0</v>
      </c>
    </row>
    <row r="59" spans="1:12" x14ac:dyDescent="0.2">
      <c r="A59" s="49">
        <v>49</v>
      </c>
      <c r="B59" s="48" t="s">
        <v>296</v>
      </c>
      <c r="C59" s="47" t="s">
        <v>295</v>
      </c>
      <c r="D59" s="251"/>
      <c r="E59" s="242"/>
      <c r="F59" s="263">
        <f t="shared" si="8"/>
        <v>0</v>
      </c>
      <c r="G59" s="250"/>
      <c r="H59" s="266"/>
      <c r="I59" s="267">
        <f t="shared" si="9"/>
        <v>0</v>
      </c>
      <c r="J59" s="249"/>
      <c r="K59" s="266"/>
      <c r="L59" s="265">
        <f t="shared" si="10"/>
        <v>0</v>
      </c>
    </row>
    <row r="60" spans="1:12" x14ac:dyDescent="0.2">
      <c r="A60" s="49">
        <v>50</v>
      </c>
      <c r="B60" s="48" t="s">
        <v>294</v>
      </c>
      <c r="C60" s="47" t="s">
        <v>293</v>
      </c>
      <c r="D60" s="251"/>
      <c r="E60" s="242"/>
      <c r="F60" s="263">
        <f t="shared" si="8"/>
        <v>0</v>
      </c>
      <c r="G60" s="250"/>
      <c r="H60" s="266"/>
      <c r="I60" s="267">
        <f t="shared" si="9"/>
        <v>0</v>
      </c>
      <c r="J60" s="249"/>
      <c r="K60" s="266"/>
      <c r="L60" s="265">
        <f t="shared" si="10"/>
        <v>0</v>
      </c>
    </row>
    <row r="61" spans="1:12" x14ac:dyDescent="0.2">
      <c r="A61" s="49">
        <v>51</v>
      </c>
      <c r="B61" s="48" t="s">
        <v>292</v>
      </c>
      <c r="C61" s="47" t="s">
        <v>291</v>
      </c>
      <c r="D61" s="251"/>
      <c r="E61" s="242"/>
      <c r="F61" s="263">
        <f t="shared" si="8"/>
        <v>0</v>
      </c>
      <c r="G61" s="250"/>
      <c r="H61" s="266"/>
      <c r="I61" s="267">
        <f t="shared" si="9"/>
        <v>0</v>
      </c>
      <c r="J61" s="249"/>
      <c r="K61" s="266"/>
      <c r="L61" s="265">
        <f t="shared" si="10"/>
        <v>0</v>
      </c>
    </row>
    <row r="62" spans="1:12" x14ac:dyDescent="0.2">
      <c r="A62" s="49">
        <v>52</v>
      </c>
      <c r="B62" s="48" t="s">
        <v>290</v>
      </c>
      <c r="C62" s="47" t="s">
        <v>289</v>
      </c>
      <c r="D62" s="251">
        <v>10000</v>
      </c>
      <c r="E62" s="242"/>
      <c r="F62" s="263">
        <f t="shared" si="8"/>
        <v>10000</v>
      </c>
      <c r="G62" s="250">
        <v>7000</v>
      </c>
      <c r="H62" s="266"/>
      <c r="I62" s="267">
        <f t="shared" si="9"/>
        <v>7000</v>
      </c>
      <c r="J62" s="249">
        <v>7000</v>
      </c>
      <c r="K62" s="266"/>
      <c r="L62" s="265">
        <f t="shared" si="10"/>
        <v>7000</v>
      </c>
    </row>
    <row r="63" spans="1:12" x14ac:dyDescent="0.2">
      <c r="A63" s="49">
        <v>53</v>
      </c>
      <c r="B63" s="48" t="s">
        <v>288</v>
      </c>
      <c r="C63" s="47" t="s">
        <v>287</v>
      </c>
      <c r="D63" s="251">
        <v>200</v>
      </c>
      <c r="E63" s="242"/>
      <c r="F63" s="263">
        <f t="shared" si="8"/>
        <v>200</v>
      </c>
      <c r="G63" s="250">
        <v>200</v>
      </c>
      <c r="H63" s="266"/>
      <c r="I63" s="267">
        <f t="shared" si="9"/>
        <v>200</v>
      </c>
      <c r="J63" s="249">
        <v>200</v>
      </c>
      <c r="K63" s="266"/>
      <c r="L63" s="265">
        <f t="shared" si="10"/>
        <v>200</v>
      </c>
    </row>
    <row r="64" spans="1:12" x14ac:dyDescent="0.2">
      <c r="A64" s="49">
        <v>54</v>
      </c>
      <c r="B64" s="48" t="s">
        <v>286</v>
      </c>
      <c r="C64" s="47" t="s">
        <v>285</v>
      </c>
      <c r="D64" s="251"/>
      <c r="E64" s="242"/>
      <c r="F64" s="263">
        <f t="shared" si="8"/>
        <v>0</v>
      </c>
      <c r="G64" s="250"/>
      <c r="H64" s="266"/>
      <c r="I64" s="267">
        <f t="shared" si="9"/>
        <v>0</v>
      </c>
      <c r="J64" s="249"/>
      <c r="K64" s="266"/>
      <c r="L64" s="265">
        <f t="shared" si="10"/>
        <v>0</v>
      </c>
    </row>
    <row r="65" spans="1:12" x14ac:dyDescent="0.2">
      <c r="A65" s="49">
        <v>55</v>
      </c>
      <c r="B65" s="48" t="s">
        <v>284</v>
      </c>
      <c r="C65" s="47" t="s">
        <v>283</v>
      </c>
      <c r="D65" s="251"/>
      <c r="E65" s="242"/>
      <c r="F65" s="263">
        <f t="shared" si="8"/>
        <v>0</v>
      </c>
      <c r="G65" s="250"/>
      <c r="H65" s="266"/>
      <c r="I65" s="267">
        <f t="shared" si="9"/>
        <v>0</v>
      </c>
      <c r="J65" s="249"/>
      <c r="K65" s="266"/>
      <c r="L65" s="265">
        <f t="shared" si="10"/>
        <v>0</v>
      </c>
    </row>
    <row r="66" spans="1:12" x14ac:dyDescent="0.2">
      <c r="A66" s="49">
        <v>56</v>
      </c>
      <c r="B66" s="48" t="s">
        <v>282</v>
      </c>
      <c r="C66" s="47" t="s">
        <v>281</v>
      </c>
      <c r="D66" s="251"/>
      <c r="E66" s="242"/>
      <c r="F66" s="263">
        <f t="shared" si="8"/>
        <v>0</v>
      </c>
      <c r="G66" s="250"/>
      <c r="H66" s="266"/>
      <c r="I66" s="267">
        <f t="shared" si="9"/>
        <v>0</v>
      </c>
      <c r="J66" s="249"/>
      <c r="K66" s="266"/>
      <c r="L66" s="265">
        <f t="shared" si="10"/>
        <v>0</v>
      </c>
    </row>
    <row r="67" spans="1:12" x14ac:dyDescent="0.2">
      <c r="A67" s="49">
        <v>57</v>
      </c>
      <c r="B67" s="48" t="s">
        <v>280</v>
      </c>
      <c r="C67" s="47" t="s">
        <v>279</v>
      </c>
      <c r="D67" s="251">
        <v>200</v>
      </c>
      <c r="E67" s="242"/>
      <c r="F67" s="263">
        <f t="shared" si="8"/>
        <v>200</v>
      </c>
      <c r="G67" s="250">
        <v>200</v>
      </c>
      <c r="H67" s="266"/>
      <c r="I67" s="267">
        <f t="shared" si="9"/>
        <v>200</v>
      </c>
      <c r="J67" s="249">
        <v>200</v>
      </c>
      <c r="K67" s="266"/>
      <c r="L67" s="265">
        <f t="shared" si="10"/>
        <v>200</v>
      </c>
    </row>
    <row r="68" spans="1:12" x14ac:dyDescent="0.2">
      <c r="A68" s="49">
        <v>58</v>
      </c>
      <c r="B68" s="48" t="s">
        <v>278</v>
      </c>
      <c r="C68" s="47" t="s">
        <v>277</v>
      </c>
      <c r="D68" s="247"/>
      <c r="E68" s="242"/>
      <c r="F68" s="263">
        <f t="shared" si="8"/>
        <v>0</v>
      </c>
      <c r="G68" s="245"/>
      <c r="H68" s="266"/>
      <c r="I68" s="267">
        <f t="shared" si="9"/>
        <v>0</v>
      </c>
      <c r="J68" s="248"/>
      <c r="K68" s="266"/>
      <c r="L68" s="265">
        <f t="shared" si="10"/>
        <v>0</v>
      </c>
    </row>
    <row r="69" spans="1:12" x14ac:dyDescent="0.2">
      <c r="A69" s="56">
        <v>59</v>
      </c>
      <c r="B69" s="55" t="s">
        <v>276</v>
      </c>
      <c r="C69" s="54" t="s">
        <v>275</v>
      </c>
      <c r="D69" s="264"/>
      <c r="E69" s="259"/>
      <c r="F69" s="263">
        <f t="shared" si="8"/>
        <v>0</v>
      </c>
      <c r="G69" s="262"/>
      <c r="H69" s="259"/>
      <c r="I69" s="261">
        <f t="shared" si="9"/>
        <v>0</v>
      </c>
      <c r="J69" s="260"/>
      <c r="K69" s="259"/>
      <c r="L69" s="258">
        <f t="shared" si="10"/>
        <v>0</v>
      </c>
    </row>
    <row r="70" spans="1:12" x14ac:dyDescent="0.2">
      <c r="A70" s="49">
        <v>60</v>
      </c>
      <c r="B70" s="48" t="s">
        <v>274</v>
      </c>
      <c r="C70" s="47" t="s">
        <v>273</v>
      </c>
      <c r="D70" s="247"/>
      <c r="E70" s="242"/>
      <c r="F70" s="263">
        <f t="shared" si="8"/>
        <v>0</v>
      </c>
      <c r="G70" s="245"/>
      <c r="H70" s="266"/>
      <c r="I70" s="267">
        <f t="shared" si="9"/>
        <v>0</v>
      </c>
      <c r="J70" s="248"/>
      <c r="K70" s="266"/>
      <c r="L70" s="265">
        <f t="shared" si="10"/>
        <v>0</v>
      </c>
    </row>
    <row r="71" spans="1:12" x14ac:dyDescent="0.2">
      <c r="A71" s="49">
        <v>61</v>
      </c>
      <c r="B71" s="48" t="s">
        <v>272</v>
      </c>
      <c r="C71" s="47" t="s">
        <v>271</v>
      </c>
      <c r="D71" s="247"/>
      <c r="E71" s="242"/>
      <c r="F71" s="263">
        <f t="shared" si="8"/>
        <v>0</v>
      </c>
      <c r="G71" s="245"/>
      <c r="H71" s="266"/>
      <c r="I71" s="267">
        <f t="shared" si="9"/>
        <v>0</v>
      </c>
      <c r="J71" s="248"/>
      <c r="K71" s="266"/>
      <c r="L71" s="265">
        <f t="shared" si="10"/>
        <v>0</v>
      </c>
    </row>
    <row r="72" spans="1:12" x14ac:dyDescent="0.2">
      <c r="A72" s="49">
        <v>62</v>
      </c>
      <c r="B72" s="48" t="s">
        <v>270</v>
      </c>
      <c r="C72" s="47" t="s">
        <v>269</v>
      </c>
      <c r="D72" s="247"/>
      <c r="E72" s="242"/>
      <c r="F72" s="263">
        <f t="shared" si="8"/>
        <v>0</v>
      </c>
      <c r="G72" s="245"/>
      <c r="H72" s="266"/>
      <c r="I72" s="267">
        <f t="shared" si="9"/>
        <v>0</v>
      </c>
      <c r="J72" s="248"/>
      <c r="K72" s="266"/>
      <c r="L72" s="265">
        <f t="shared" si="10"/>
        <v>0</v>
      </c>
    </row>
    <row r="73" spans="1:12" x14ac:dyDescent="0.2">
      <c r="A73" s="49">
        <v>63</v>
      </c>
      <c r="B73" s="48" t="s">
        <v>268</v>
      </c>
      <c r="C73" s="47" t="s">
        <v>267</v>
      </c>
      <c r="D73" s="247"/>
      <c r="E73" s="242"/>
      <c r="F73" s="263">
        <f t="shared" si="8"/>
        <v>0</v>
      </c>
      <c r="G73" s="245"/>
      <c r="H73" s="266"/>
      <c r="I73" s="267">
        <f t="shared" si="9"/>
        <v>0</v>
      </c>
      <c r="J73" s="248"/>
      <c r="K73" s="266"/>
      <c r="L73" s="265">
        <f t="shared" si="10"/>
        <v>0</v>
      </c>
    </row>
    <row r="74" spans="1:12" x14ac:dyDescent="0.2">
      <c r="A74" s="49">
        <v>64</v>
      </c>
      <c r="B74" s="48" t="s">
        <v>266</v>
      </c>
      <c r="C74" s="47" t="s">
        <v>265</v>
      </c>
      <c r="D74" s="247"/>
      <c r="E74" s="242"/>
      <c r="F74" s="263">
        <f t="shared" si="8"/>
        <v>0</v>
      </c>
      <c r="G74" s="245"/>
      <c r="H74" s="266"/>
      <c r="I74" s="267">
        <f t="shared" si="9"/>
        <v>0</v>
      </c>
      <c r="J74" s="248"/>
      <c r="K74" s="266"/>
      <c r="L74" s="265">
        <f t="shared" si="10"/>
        <v>0</v>
      </c>
    </row>
    <row r="75" spans="1:12" x14ac:dyDescent="0.2">
      <c r="A75" s="49">
        <v>65</v>
      </c>
      <c r="B75" s="48" t="s">
        <v>264</v>
      </c>
      <c r="C75" s="47" t="s">
        <v>263</v>
      </c>
      <c r="D75" s="247"/>
      <c r="E75" s="242"/>
      <c r="F75" s="263">
        <f t="shared" si="8"/>
        <v>0</v>
      </c>
      <c r="G75" s="245"/>
      <c r="H75" s="266"/>
      <c r="I75" s="267">
        <f t="shared" si="9"/>
        <v>0</v>
      </c>
      <c r="J75" s="248"/>
      <c r="K75" s="266"/>
      <c r="L75" s="265">
        <f t="shared" si="10"/>
        <v>0</v>
      </c>
    </row>
    <row r="76" spans="1:12" x14ac:dyDescent="0.2">
      <c r="A76" s="49">
        <v>66</v>
      </c>
      <c r="B76" s="48" t="s">
        <v>262</v>
      </c>
      <c r="C76" s="47" t="s">
        <v>261</v>
      </c>
      <c r="D76" s="247"/>
      <c r="E76" s="242"/>
      <c r="F76" s="263">
        <f t="shared" si="8"/>
        <v>0</v>
      </c>
      <c r="G76" s="245"/>
      <c r="H76" s="266"/>
      <c r="I76" s="267">
        <f t="shared" si="9"/>
        <v>0</v>
      </c>
      <c r="J76" s="248"/>
      <c r="K76" s="266"/>
      <c r="L76" s="265">
        <f t="shared" si="10"/>
        <v>0</v>
      </c>
    </row>
    <row r="77" spans="1:12" x14ac:dyDescent="0.2">
      <c r="A77" s="49">
        <v>67</v>
      </c>
      <c r="B77" s="48" t="s">
        <v>260</v>
      </c>
      <c r="C77" s="47" t="s">
        <v>259</v>
      </c>
      <c r="D77" s="247"/>
      <c r="E77" s="242"/>
      <c r="F77" s="263">
        <f t="shared" si="8"/>
        <v>0</v>
      </c>
      <c r="G77" s="245"/>
      <c r="H77" s="266"/>
      <c r="I77" s="267">
        <f t="shared" si="9"/>
        <v>0</v>
      </c>
      <c r="J77" s="248"/>
      <c r="K77" s="266"/>
      <c r="L77" s="265">
        <f t="shared" si="10"/>
        <v>0</v>
      </c>
    </row>
    <row r="78" spans="1:12" x14ac:dyDescent="0.2">
      <c r="A78" s="56">
        <v>68</v>
      </c>
      <c r="B78" s="55" t="s">
        <v>258</v>
      </c>
      <c r="C78" s="54" t="s">
        <v>257</v>
      </c>
      <c r="D78" s="264"/>
      <c r="E78" s="259"/>
      <c r="F78" s="263">
        <f t="shared" si="8"/>
        <v>0</v>
      </c>
      <c r="G78" s="262"/>
      <c r="H78" s="259"/>
      <c r="I78" s="261">
        <f t="shared" si="9"/>
        <v>0</v>
      </c>
      <c r="J78" s="260"/>
      <c r="K78" s="259"/>
      <c r="L78" s="258">
        <f t="shared" si="10"/>
        <v>0</v>
      </c>
    </row>
    <row r="79" spans="1:12" x14ac:dyDescent="0.2">
      <c r="A79" s="49">
        <v>69</v>
      </c>
      <c r="B79" s="48" t="s">
        <v>256</v>
      </c>
      <c r="C79" s="47" t="s">
        <v>255</v>
      </c>
      <c r="D79" s="247"/>
      <c r="E79" s="242"/>
      <c r="F79" s="263">
        <f t="shared" si="8"/>
        <v>0</v>
      </c>
      <c r="G79" s="245"/>
      <c r="H79" s="266"/>
      <c r="I79" s="267">
        <f t="shared" si="9"/>
        <v>0</v>
      </c>
      <c r="J79" s="248"/>
      <c r="K79" s="266"/>
      <c r="L79" s="265">
        <f t="shared" si="10"/>
        <v>0</v>
      </c>
    </row>
    <row r="80" spans="1:12" x14ac:dyDescent="0.2">
      <c r="A80" s="49">
        <v>70</v>
      </c>
      <c r="B80" s="48" t="s">
        <v>254</v>
      </c>
      <c r="C80" s="47" t="s">
        <v>253</v>
      </c>
      <c r="D80" s="247"/>
      <c r="E80" s="242"/>
      <c r="F80" s="263">
        <f t="shared" si="8"/>
        <v>0</v>
      </c>
      <c r="G80" s="245"/>
      <c r="H80" s="266"/>
      <c r="I80" s="267">
        <f t="shared" si="9"/>
        <v>0</v>
      </c>
      <c r="J80" s="248"/>
      <c r="K80" s="266"/>
      <c r="L80" s="265">
        <f t="shared" si="10"/>
        <v>0</v>
      </c>
    </row>
    <row r="81" spans="1:12" x14ac:dyDescent="0.2">
      <c r="A81" s="49">
        <v>71</v>
      </c>
      <c r="B81" s="48" t="s">
        <v>252</v>
      </c>
      <c r="C81" s="47" t="s">
        <v>251</v>
      </c>
      <c r="D81" s="247"/>
      <c r="E81" s="242"/>
      <c r="F81" s="263">
        <f t="shared" si="8"/>
        <v>0</v>
      </c>
      <c r="G81" s="245"/>
      <c r="H81" s="266"/>
      <c r="I81" s="267">
        <f t="shared" si="9"/>
        <v>0</v>
      </c>
      <c r="J81" s="248"/>
      <c r="K81" s="266"/>
      <c r="L81" s="265">
        <f t="shared" si="10"/>
        <v>0</v>
      </c>
    </row>
    <row r="82" spans="1:12" x14ac:dyDescent="0.2">
      <c r="A82" s="56">
        <v>73</v>
      </c>
      <c r="B82" s="55" t="s">
        <v>250</v>
      </c>
      <c r="C82" s="54" t="s">
        <v>249</v>
      </c>
      <c r="D82" s="264"/>
      <c r="E82" s="259"/>
      <c r="F82" s="263">
        <f t="shared" si="8"/>
        <v>0</v>
      </c>
      <c r="G82" s="262"/>
      <c r="H82" s="259"/>
      <c r="I82" s="261">
        <f t="shared" si="9"/>
        <v>0</v>
      </c>
      <c r="J82" s="260"/>
      <c r="K82" s="259"/>
      <c r="L82" s="258">
        <f t="shared" si="10"/>
        <v>0</v>
      </c>
    </row>
    <row r="83" spans="1:12" x14ac:dyDescent="0.2">
      <c r="A83" s="49">
        <v>74</v>
      </c>
      <c r="B83" s="48" t="s">
        <v>248</v>
      </c>
      <c r="C83" s="47" t="s">
        <v>247</v>
      </c>
      <c r="D83" s="247"/>
      <c r="E83" s="242"/>
      <c r="F83" s="263">
        <f t="shared" si="8"/>
        <v>0</v>
      </c>
      <c r="G83" s="245"/>
      <c r="H83" s="266"/>
      <c r="I83" s="267">
        <f t="shared" si="9"/>
        <v>0</v>
      </c>
      <c r="J83" s="248"/>
      <c r="K83" s="266"/>
      <c r="L83" s="265">
        <f t="shared" si="10"/>
        <v>0</v>
      </c>
    </row>
    <row r="84" spans="1:12" x14ac:dyDescent="0.2">
      <c r="A84" s="49">
        <v>75</v>
      </c>
      <c r="B84" s="48" t="s">
        <v>246</v>
      </c>
      <c r="C84" s="47" t="s">
        <v>245</v>
      </c>
      <c r="D84" s="247"/>
      <c r="E84" s="242"/>
      <c r="F84" s="263">
        <f t="shared" si="8"/>
        <v>0</v>
      </c>
      <c r="G84" s="245"/>
      <c r="H84" s="266"/>
      <c r="I84" s="267">
        <f t="shared" si="9"/>
        <v>0</v>
      </c>
      <c r="J84" s="248"/>
      <c r="K84" s="266"/>
      <c r="L84" s="265">
        <f t="shared" si="10"/>
        <v>0</v>
      </c>
    </row>
    <row r="85" spans="1:12" x14ac:dyDescent="0.2">
      <c r="A85" s="49">
        <v>76</v>
      </c>
      <c r="B85" s="48" t="s">
        <v>244</v>
      </c>
      <c r="C85" s="47" t="s">
        <v>243</v>
      </c>
      <c r="D85" s="247"/>
      <c r="E85" s="242"/>
      <c r="F85" s="263">
        <f t="shared" si="8"/>
        <v>0</v>
      </c>
      <c r="G85" s="245"/>
      <c r="H85" s="266"/>
      <c r="I85" s="267">
        <f t="shared" si="9"/>
        <v>0</v>
      </c>
      <c r="J85" s="248"/>
      <c r="K85" s="266"/>
      <c r="L85" s="265">
        <f t="shared" si="10"/>
        <v>0</v>
      </c>
    </row>
    <row r="86" spans="1:12" x14ac:dyDescent="0.2">
      <c r="A86" s="49">
        <v>77</v>
      </c>
      <c r="B86" s="48" t="s">
        <v>242</v>
      </c>
      <c r="C86" s="47" t="s">
        <v>241</v>
      </c>
      <c r="D86" s="247"/>
      <c r="E86" s="242"/>
      <c r="F86" s="263">
        <f t="shared" si="8"/>
        <v>0</v>
      </c>
      <c r="G86" s="245"/>
      <c r="H86" s="266"/>
      <c r="I86" s="267">
        <f t="shared" si="9"/>
        <v>0</v>
      </c>
      <c r="J86" s="248"/>
      <c r="K86" s="266"/>
      <c r="L86" s="265">
        <f t="shared" si="10"/>
        <v>0</v>
      </c>
    </row>
    <row r="87" spans="1:12" x14ac:dyDescent="0.2">
      <c r="A87" s="56">
        <v>78</v>
      </c>
      <c r="B87" s="55" t="s">
        <v>240</v>
      </c>
      <c r="C87" s="54" t="s">
        <v>239</v>
      </c>
      <c r="D87" s="264"/>
      <c r="E87" s="259"/>
      <c r="F87" s="263">
        <f t="shared" si="8"/>
        <v>0</v>
      </c>
      <c r="G87" s="262"/>
      <c r="H87" s="259"/>
      <c r="I87" s="261">
        <f t="shared" si="9"/>
        <v>0</v>
      </c>
      <c r="J87" s="260"/>
      <c r="K87" s="259"/>
      <c r="L87" s="258">
        <f t="shared" si="10"/>
        <v>0</v>
      </c>
    </row>
    <row r="88" spans="1:12" x14ac:dyDescent="0.2">
      <c r="A88" s="49">
        <v>79</v>
      </c>
      <c r="B88" s="48" t="s">
        <v>238</v>
      </c>
      <c r="C88" s="47" t="s">
        <v>237</v>
      </c>
      <c r="D88" s="247"/>
      <c r="E88" s="242"/>
      <c r="F88" s="263">
        <f t="shared" si="8"/>
        <v>0</v>
      </c>
      <c r="G88" s="245"/>
      <c r="H88" s="266"/>
      <c r="I88" s="267">
        <f t="shared" si="9"/>
        <v>0</v>
      </c>
      <c r="J88" s="248"/>
      <c r="K88" s="266"/>
      <c r="L88" s="265">
        <f t="shared" si="10"/>
        <v>0</v>
      </c>
    </row>
    <row r="89" spans="1:12" x14ac:dyDescent="0.2">
      <c r="A89" s="49">
        <v>80</v>
      </c>
      <c r="B89" s="48" t="s">
        <v>236</v>
      </c>
      <c r="C89" s="47" t="s">
        <v>235</v>
      </c>
      <c r="D89" s="247"/>
      <c r="E89" s="242"/>
      <c r="F89" s="263">
        <f t="shared" ref="F89:F111" si="11">D89+E89</f>
        <v>0</v>
      </c>
      <c r="G89" s="245"/>
      <c r="H89" s="266"/>
      <c r="I89" s="267">
        <f t="shared" ref="I89:I111" si="12">G89+H89</f>
        <v>0</v>
      </c>
      <c r="J89" s="248"/>
      <c r="K89" s="266"/>
      <c r="L89" s="265">
        <f t="shared" ref="L89:L111" si="13">J89+K89</f>
        <v>0</v>
      </c>
    </row>
    <row r="90" spans="1:12" x14ac:dyDescent="0.2">
      <c r="A90" s="49">
        <v>81</v>
      </c>
      <c r="B90" s="48" t="s">
        <v>234</v>
      </c>
      <c r="C90" s="47" t="s">
        <v>233</v>
      </c>
      <c r="D90" s="247"/>
      <c r="E90" s="242"/>
      <c r="F90" s="263">
        <f t="shared" si="11"/>
        <v>0</v>
      </c>
      <c r="G90" s="245"/>
      <c r="H90" s="266"/>
      <c r="I90" s="267">
        <f t="shared" si="12"/>
        <v>0</v>
      </c>
      <c r="J90" s="248"/>
      <c r="K90" s="266"/>
      <c r="L90" s="265">
        <f t="shared" si="13"/>
        <v>0</v>
      </c>
    </row>
    <row r="91" spans="1:12" x14ac:dyDescent="0.2">
      <c r="A91" s="49">
        <v>82</v>
      </c>
      <c r="B91" s="48" t="s">
        <v>232</v>
      </c>
      <c r="C91" s="47" t="s">
        <v>231</v>
      </c>
      <c r="D91" s="247"/>
      <c r="E91" s="242"/>
      <c r="F91" s="263">
        <f t="shared" si="11"/>
        <v>0</v>
      </c>
      <c r="G91" s="245"/>
      <c r="H91" s="266"/>
      <c r="I91" s="267">
        <f t="shared" si="12"/>
        <v>0</v>
      </c>
      <c r="J91" s="248"/>
      <c r="K91" s="266"/>
      <c r="L91" s="265">
        <f t="shared" si="13"/>
        <v>0</v>
      </c>
    </row>
    <row r="92" spans="1:12" x14ac:dyDescent="0.2">
      <c r="A92" s="49">
        <v>83</v>
      </c>
      <c r="B92" s="48" t="s">
        <v>230</v>
      </c>
      <c r="C92" s="47" t="s">
        <v>229</v>
      </c>
      <c r="D92" s="247"/>
      <c r="E92" s="242"/>
      <c r="F92" s="263">
        <f t="shared" si="11"/>
        <v>0</v>
      </c>
      <c r="G92" s="245"/>
      <c r="H92" s="266"/>
      <c r="I92" s="267">
        <f t="shared" si="12"/>
        <v>0</v>
      </c>
      <c r="J92" s="248"/>
      <c r="K92" s="266"/>
      <c r="L92" s="265">
        <f t="shared" si="13"/>
        <v>0</v>
      </c>
    </row>
    <row r="93" spans="1:12" x14ac:dyDescent="0.2">
      <c r="A93" s="49">
        <v>84</v>
      </c>
      <c r="B93" s="48" t="s">
        <v>228</v>
      </c>
      <c r="C93" s="47" t="s">
        <v>227</v>
      </c>
      <c r="D93" s="247"/>
      <c r="E93" s="242"/>
      <c r="F93" s="263">
        <f t="shared" si="11"/>
        <v>0</v>
      </c>
      <c r="G93" s="245"/>
      <c r="H93" s="266"/>
      <c r="I93" s="267">
        <f t="shared" si="12"/>
        <v>0</v>
      </c>
      <c r="J93" s="248"/>
      <c r="K93" s="266"/>
      <c r="L93" s="265">
        <f t="shared" si="13"/>
        <v>0</v>
      </c>
    </row>
    <row r="94" spans="1:12" x14ac:dyDescent="0.2">
      <c r="A94" s="49">
        <v>85</v>
      </c>
      <c r="B94" s="48" t="s">
        <v>226</v>
      </c>
      <c r="C94" s="47" t="s">
        <v>225</v>
      </c>
      <c r="D94" s="247"/>
      <c r="E94" s="242"/>
      <c r="F94" s="263">
        <f t="shared" si="11"/>
        <v>0</v>
      </c>
      <c r="G94" s="245"/>
      <c r="H94" s="266"/>
      <c r="I94" s="267">
        <f t="shared" si="12"/>
        <v>0</v>
      </c>
      <c r="J94" s="248"/>
      <c r="K94" s="266"/>
      <c r="L94" s="265">
        <f t="shared" si="13"/>
        <v>0</v>
      </c>
    </row>
    <row r="95" spans="1:12" x14ac:dyDescent="0.2">
      <c r="A95" s="49">
        <v>86</v>
      </c>
      <c r="B95" s="48" t="s">
        <v>224</v>
      </c>
      <c r="C95" s="47" t="s">
        <v>223</v>
      </c>
      <c r="D95" s="247"/>
      <c r="E95" s="242"/>
      <c r="F95" s="263">
        <f t="shared" si="11"/>
        <v>0</v>
      </c>
      <c r="G95" s="245"/>
      <c r="H95" s="266"/>
      <c r="I95" s="267">
        <f t="shared" si="12"/>
        <v>0</v>
      </c>
      <c r="J95" s="248"/>
      <c r="K95" s="266"/>
      <c r="L95" s="265">
        <f t="shared" si="13"/>
        <v>0</v>
      </c>
    </row>
    <row r="96" spans="1:12" x14ac:dyDescent="0.2">
      <c r="A96" s="49">
        <v>87</v>
      </c>
      <c r="B96" s="48" t="s">
        <v>222</v>
      </c>
      <c r="C96" s="47" t="s">
        <v>221</v>
      </c>
      <c r="D96" s="247"/>
      <c r="E96" s="242"/>
      <c r="F96" s="263">
        <f t="shared" si="11"/>
        <v>0</v>
      </c>
      <c r="G96" s="245"/>
      <c r="H96" s="266"/>
      <c r="I96" s="267">
        <f t="shared" si="12"/>
        <v>0</v>
      </c>
      <c r="J96" s="248"/>
      <c r="K96" s="266"/>
      <c r="L96" s="265">
        <f t="shared" si="13"/>
        <v>0</v>
      </c>
    </row>
    <row r="97" spans="1:12" x14ac:dyDescent="0.2">
      <c r="A97" s="49">
        <v>88</v>
      </c>
      <c r="B97" s="48" t="s">
        <v>220</v>
      </c>
      <c r="C97" s="47" t="s">
        <v>219</v>
      </c>
      <c r="D97" s="247"/>
      <c r="E97" s="242"/>
      <c r="F97" s="263">
        <f t="shared" si="11"/>
        <v>0</v>
      </c>
      <c r="G97" s="245"/>
      <c r="H97" s="266"/>
      <c r="I97" s="267">
        <f t="shared" si="12"/>
        <v>0</v>
      </c>
      <c r="J97" s="248"/>
      <c r="K97" s="266"/>
      <c r="L97" s="265">
        <f t="shared" si="13"/>
        <v>0</v>
      </c>
    </row>
    <row r="98" spans="1:12" x14ac:dyDescent="0.2">
      <c r="A98" s="49">
        <v>89</v>
      </c>
      <c r="B98" s="48" t="s">
        <v>218</v>
      </c>
      <c r="C98" s="47" t="s">
        <v>217</v>
      </c>
      <c r="D98" s="247"/>
      <c r="E98" s="242"/>
      <c r="F98" s="263">
        <f t="shared" si="11"/>
        <v>0</v>
      </c>
      <c r="G98" s="245"/>
      <c r="H98" s="266"/>
      <c r="I98" s="267">
        <f t="shared" si="12"/>
        <v>0</v>
      </c>
      <c r="J98" s="248"/>
      <c r="K98" s="266"/>
      <c r="L98" s="265">
        <f t="shared" si="13"/>
        <v>0</v>
      </c>
    </row>
    <row r="99" spans="1:12" x14ac:dyDescent="0.2">
      <c r="A99" s="56">
        <v>90</v>
      </c>
      <c r="B99" s="55" t="s">
        <v>216</v>
      </c>
      <c r="C99" s="54" t="s">
        <v>215</v>
      </c>
      <c r="D99" s="264"/>
      <c r="E99" s="259"/>
      <c r="F99" s="263">
        <f t="shared" si="11"/>
        <v>0</v>
      </c>
      <c r="G99" s="262"/>
      <c r="H99" s="259"/>
      <c r="I99" s="261">
        <f t="shared" si="12"/>
        <v>0</v>
      </c>
      <c r="J99" s="260"/>
      <c r="K99" s="259"/>
      <c r="L99" s="258">
        <f t="shared" si="13"/>
        <v>0</v>
      </c>
    </row>
    <row r="100" spans="1:12" x14ac:dyDescent="0.2">
      <c r="A100" s="49">
        <v>91</v>
      </c>
      <c r="B100" s="48" t="s">
        <v>214</v>
      </c>
      <c r="C100" s="47" t="s">
        <v>213</v>
      </c>
      <c r="D100" s="247"/>
      <c r="E100" s="242"/>
      <c r="F100" s="263">
        <f t="shared" si="11"/>
        <v>0</v>
      </c>
      <c r="G100" s="245"/>
      <c r="H100" s="266"/>
      <c r="I100" s="267">
        <f t="shared" si="12"/>
        <v>0</v>
      </c>
      <c r="J100" s="248"/>
      <c r="K100" s="266"/>
      <c r="L100" s="265">
        <f t="shared" si="13"/>
        <v>0</v>
      </c>
    </row>
    <row r="101" spans="1:12" x14ac:dyDescent="0.2">
      <c r="A101" s="49">
        <v>92</v>
      </c>
      <c r="B101" s="48" t="s">
        <v>212</v>
      </c>
      <c r="C101" s="47" t="s">
        <v>211</v>
      </c>
      <c r="D101" s="247"/>
      <c r="E101" s="242"/>
      <c r="F101" s="263">
        <f t="shared" si="11"/>
        <v>0</v>
      </c>
      <c r="G101" s="245"/>
      <c r="H101" s="266"/>
      <c r="I101" s="267">
        <f t="shared" si="12"/>
        <v>0</v>
      </c>
      <c r="J101" s="248"/>
      <c r="K101" s="266"/>
      <c r="L101" s="265">
        <f t="shared" si="13"/>
        <v>0</v>
      </c>
    </row>
    <row r="102" spans="1:12" x14ac:dyDescent="0.2">
      <c r="A102" s="49">
        <v>93</v>
      </c>
      <c r="B102" s="48" t="s">
        <v>210</v>
      </c>
      <c r="C102" s="47" t="s">
        <v>209</v>
      </c>
      <c r="D102" s="247"/>
      <c r="E102" s="242"/>
      <c r="F102" s="263">
        <f t="shared" si="11"/>
        <v>0</v>
      </c>
      <c r="G102" s="245"/>
      <c r="H102" s="266"/>
      <c r="I102" s="267">
        <f t="shared" si="12"/>
        <v>0</v>
      </c>
      <c r="J102" s="248"/>
      <c r="K102" s="266"/>
      <c r="L102" s="265">
        <f t="shared" si="13"/>
        <v>0</v>
      </c>
    </row>
    <row r="103" spans="1:12" x14ac:dyDescent="0.2">
      <c r="A103" s="49">
        <v>94</v>
      </c>
      <c r="B103" s="48" t="s">
        <v>208</v>
      </c>
      <c r="C103" s="47" t="s">
        <v>207</v>
      </c>
      <c r="D103" s="247"/>
      <c r="E103" s="242"/>
      <c r="F103" s="263">
        <f t="shared" si="11"/>
        <v>0</v>
      </c>
      <c r="G103" s="245"/>
      <c r="H103" s="266"/>
      <c r="I103" s="267">
        <f t="shared" si="12"/>
        <v>0</v>
      </c>
      <c r="J103" s="248"/>
      <c r="K103" s="266"/>
      <c r="L103" s="265">
        <f t="shared" si="13"/>
        <v>0</v>
      </c>
    </row>
    <row r="104" spans="1:12" x14ac:dyDescent="0.2">
      <c r="A104" s="56">
        <v>95</v>
      </c>
      <c r="B104" s="55" t="s">
        <v>206</v>
      </c>
      <c r="C104" s="54" t="s">
        <v>205</v>
      </c>
      <c r="D104" s="264"/>
      <c r="E104" s="259"/>
      <c r="F104" s="263">
        <f t="shared" si="11"/>
        <v>0</v>
      </c>
      <c r="G104" s="262"/>
      <c r="H104" s="259"/>
      <c r="I104" s="261">
        <f t="shared" si="12"/>
        <v>0</v>
      </c>
      <c r="J104" s="260"/>
      <c r="K104" s="259"/>
      <c r="L104" s="258">
        <f t="shared" si="13"/>
        <v>0</v>
      </c>
    </row>
    <row r="105" spans="1:12" x14ac:dyDescent="0.2">
      <c r="A105" s="49">
        <v>96</v>
      </c>
      <c r="B105" s="48" t="s">
        <v>204</v>
      </c>
      <c r="C105" s="47" t="s">
        <v>203</v>
      </c>
      <c r="D105" s="247">
        <v>250</v>
      </c>
      <c r="E105" s="242"/>
      <c r="F105" s="263">
        <f t="shared" si="11"/>
        <v>250</v>
      </c>
      <c r="G105" s="245">
        <v>250</v>
      </c>
      <c r="H105" s="266"/>
      <c r="I105" s="267">
        <f t="shared" si="12"/>
        <v>250</v>
      </c>
      <c r="J105" s="248">
        <v>250</v>
      </c>
      <c r="K105" s="266"/>
      <c r="L105" s="265">
        <f t="shared" si="13"/>
        <v>250</v>
      </c>
    </row>
    <row r="106" spans="1:12" x14ac:dyDescent="0.2">
      <c r="A106" s="49">
        <v>97</v>
      </c>
      <c r="B106" s="48" t="s">
        <v>202</v>
      </c>
      <c r="C106" s="47" t="s">
        <v>201</v>
      </c>
      <c r="D106" s="247"/>
      <c r="E106" s="242"/>
      <c r="F106" s="263">
        <f t="shared" si="11"/>
        <v>0</v>
      </c>
      <c r="G106" s="245"/>
      <c r="H106" s="266"/>
      <c r="I106" s="267">
        <f t="shared" si="12"/>
        <v>0</v>
      </c>
      <c r="J106" s="248"/>
      <c r="K106" s="266"/>
      <c r="L106" s="265">
        <f t="shared" si="13"/>
        <v>0</v>
      </c>
    </row>
    <row r="107" spans="1:12" x14ac:dyDescent="0.2">
      <c r="A107" s="56">
        <v>98</v>
      </c>
      <c r="B107" s="55" t="s">
        <v>200</v>
      </c>
      <c r="C107" s="54" t="s">
        <v>199</v>
      </c>
      <c r="D107" s="264">
        <v>600</v>
      </c>
      <c r="E107" s="259"/>
      <c r="F107" s="263">
        <f t="shared" si="11"/>
        <v>600</v>
      </c>
      <c r="G107" s="262">
        <v>600</v>
      </c>
      <c r="H107" s="259"/>
      <c r="I107" s="261">
        <f t="shared" si="12"/>
        <v>600</v>
      </c>
      <c r="J107" s="260">
        <v>600</v>
      </c>
      <c r="K107" s="259"/>
      <c r="L107" s="258">
        <f t="shared" si="13"/>
        <v>600</v>
      </c>
    </row>
    <row r="108" spans="1:12" x14ac:dyDescent="0.2">
      <c r="A108" s="49">
        <v>99</v>
      </c>
      <c r="B108" s="48" t="s">
        <v>198</v>
      </c>
      <c r="C108" s="47" t="s">
        <v>197</v>
      </c>
      <c r="D108" s="247"/>
      <c r="E108" s="242"/>
      <c r="F108" s="263">
        <f t="shared" si="11"/>
        <v>0</v>
      </c>
      <c r="G108" s="245"/>
      <c r="H108" s="266"/>
      <c r="I108" s="267">
        <f t="shared" si="12"/>
        <v>0</v>
      </c>
      <c r="J108" s="248"/>
      <c r="K108" s="266"/>
      <c r="L108" s="265">
        <f t="shared" si="13"/>
        <v>0</v>
      </c>
    </row>
    <row r="109" spans="1:12" x14ac:dyDescent="0.2">
      <c r="A109" s="49">
        <v>100</v>
      </c>
      <c r="B109" s="48" t="s">
        <v>196</v>
      </c>
      <c r="C109" s="47" t="s">
        <v>195</v>
      </c>
      <c r="D109" s="247"/>
      <c r="E109" s="242"/>
      <c r="F109" s="263">
        <f t="shared" si="11"/>
        <v>0</v>
      </c>
      <c r="G109" s="245"/>
      <c r="H109" s="266"/>
      <c r="I109" s="267">
        <f t="shared" si="12"/>
        <v>0</v>
      </c>
      <c r="J109" s="248"/>
      <c r="K109" s="266"/>
      <c r="L109" s="265">
        <f t="shared" si="13"/>
        <v>0</v>
      </c>
    </row>
    <row r="110" spans="1:12" x14ac:dyDescent="0.2">
      <c r="A110" s="49">
        <v>101</v>
      </c>
      <c r="B110" s="48" t="s">
        <v>194</v>
      </c>
      <c r="C110" s="47" t="s">
        <v>68</v>
      </c>
      <c r="D110" s="247"/>
      <c r="E110" s="242"/>
      <c r="F110" s="263">
        <f t="shared" si="11"/>
        <v>0</v>
      </c>
      <c r="G110" s="245"/>
      <c r="H110" s="266"/>
      <c r="I110" s="267">
        <f t="shared" si="12"/>
        <v>0</v>
      </c>
      <c r="J110" s="248"/>
      <c r="K110" s="266"/>
      <c r="L110" s="265">
        <f t="shared" si="13"/>
        <v>0</v>
      </c>
    </row>
    <row r="111" spans="1:12" ht="12.75" customHeight="1" x14ac:dyDescent="0.2">
      <c r="A111" s="56">
        <v>102</v>
      </c>
      <c r="B111" s="55" t="s">
        <v>193</v>
      </c>
      <c r="C111" s="54" t="s">
        <v>192</v>
      </c>
      <c r="D111" s="264"/>
      <c r="E111" s="259"/>
      <c r="F111" s="263">
        <f t="shared" si="11"/>
        <v>0</v>
      </c>
      <c r="G111" s="262"/>
      <c r="H111" s="259"/>
      <c r="I111" s="261">
        <f t="shared" si="12"/>
        <v>0</v>
      </c>
      <c r="J111" s="260"/>
      <c r="K111" s="259"/>
      <c r="L111" s="258">
        <f t="shared" si="13"/>
        <v>0</v>
      </c>
    </row>
    <row r="112" spans="1:12" ht="18" customHeight="1" x14ac:dyDescent="0.2">
      <c r="A112" s="53"/>
      <c r="B112" s="52">
        <v>132</v>
      </c>
      <c r="C112" s="51" t="s">
        <v>5</v>
      </c>
      <c r="D112" s="253">
        <f t="shared" ref="D112:L112" si="14">SUM(D113:D118)</f>
        <v>0</v>
      </c>
      <c r="E112" s="253">
        <f t="shared" si="14"/>
        <v>0</v>
      </c>
      <c r="F112" s="257">
        <f t="shared" si="14"/>
        <v>0</v>
      </c>
      <c r="G112" s="256">
        <f t="shared" si="14"/>
        <v>0</v>
      </c>
      <c r="H112" s="253">
        <f t="shared" si="14"/>
        <v>0</v>
      </c>
      <c r="I112" s="255">
        <f t="shared" si="14"/>
        <v>0</v>
      </c>
      <c r="J112" s="254">
        <f t="shared" si="14"/>
        <v>0</v>
      </c>
      <c r="K112" s="253">
        <f t="shared" si="14"/>
        <v>0</v>
      </c>
      <c r="L112" s="252">
        <f t="shared" si="14"/>
        <v>0</v>
      </c>
    </row>
    <row r="113" spans="1:12" x14ac:dyDescent="0.2">
      <c r="A113" s="49">
        <v>103</v>
      </c>
      <c r="B113" s="48" t="s">
        <v>191</v>
      </c>
      <c r="C113" s="47" t="s">
        <v>190</v>
      </c>
      <c r="D113" s="251"/>
      <c r="E113" s="242"/>
      <c r="F113" s="246">
        <f t="shared" ref="F113:F118" si="15">D113+E113</f>
        <v>0</v>
      </c>
      <c r="G113" s="250"/>
      <c r="H113" s="242"/>
      <c r="I113" s="244">
        <f t="shared" ref="I113:I118" si="16">G113+H113</f>
        <v>0</v>
      </c>
      <c r="J113" s="249"/>
      <c r="K113" s="242"/>
      <c r="L113" s="241">
        <f t="shared" ref="L113:L118" si="17">J113+K113</f>
        <v>0</v>
      </c>
    </row>
    <row r="114" spans="1:12" x14ac:dyDescent="0.2">
      <c r="A114" s="49">
        <v>104</v>
      </c>
      <c r="B114" s="48" t="s">
        <v>189</v>
      </c>
      <c r="C114" s="47" t="s">
        <v>188</v>
      </c>
      <c r="D114" s="251"/>
      <c r="E114" s="242"/>
      <c r="F114" s="246">
        <f t="shared" si="15"/>
        <v>0</v>
      </c>
      <c r="G114" s="250"/>
      <c r="H114" s="242"/>
      <c r="I114" s="244">
        <f t="shared" si="16"/>
        <v>0</v>
      </c>
      <c r="J114" s="249"/>
      <c r="K114" s="242"/>
      <c r="L114" s="241">
        <f t="shared" si="17"/>
        <v>0</v>
      </c>
    </row>
    <row r="115" spans="1:12" x14ac:dyDescent="0.2">
      <c r="A115" s="49">
        <v>105</v>
      </c>
      <c r="B115" s="48" t="s">
        <v>187</v>
      </c>
      <c r="C115" s="47" t="s">
        <v>186</v>
      </c>
      <c r="D115" s="251"/>
      <c r="E115" s="242"/>
      <c r="F115" s="246">
        <f t="shared" si="15"/>
        <v>0</v>
      </c>
      <c r="G115" s="250"/>
      <c r="H115" s="242"/>
      <c r="I115" s="244">
        <f t="shared" si="16"/>
        <v>0</v>
      </c>
      <c r="J115" s="249"/>
      <c r="K115" s="242"/>
      <c r="L115" s="241">
        <f t="shared" si="17"/>
        <v>0</v>
      </c>
    </row>
    <row r="116" spans="1:12" x14ac:dyDescent="0.2">
      <c r="A116" s="49">
        <v>106</v>
      </c>
      <c r="B116" s="48" t="s">
        <v>185</v>
      </c>
      <c r="C116" s="47" t="s">
        <v>184</v>
      </c>
      <c r="D116" s="251"/>
      <c r="E116" s="242"/>
      <c r="F116" s="246">
        <f t="shared" si="15"/>
        <v>0</v>
      </c>
      <c r="G116" s="250"/>
      <c r="H116" s="242"/>
      <c r="I116" s="244">
        <f t="shared" si="16"/>
        <v>0</v>
      </c>
      <c r="J116" s="249"/>
      <c r="K116" s="242"/>
      <c r="L116" s="241">
        <f t="shared" si="17"/>
        <v>0</v>
      </c>
    </row>
    <row r="117" spans="1:12" x14ac:dyDescent="0.2">
      <c r="A117" s="49">
        <v>107</v>
      </c>
      <c r="B117" s="48" t="s">
        <v>183</v>
      </c>
      <c r="C117" s="47" t="s">
        <v>182</v>
      </c>
      <c r="D117" s="251"/>
      <c r="E117" s="242"/>
      <c r="F117" s="246">
        <f t="shared" si="15"/>
        <v>0</v>
      </c>
      <c r="G117" s="250"/>
      <c r="H117" s="242"/>
      <c r="I117" s="244">
        <f t="shared" si="16"/>
        <v>0</v>
      </c>
      <c r="J117" s="249"/>
      <c r="K117" s="242"/>
      <c r="L117" s="241">
        <f t="shared" si="17"/>
        <v>0</v>
      </c>
    </row>
    <row r="118" spans="1:12" ht="15" customHeight="1" x14ac:dyDescent="0.2">
      <c r="A118" s="49">
        <v>108</v>
      </c>
      <c r="B118" s="48" t="s">
        <v>181</v>
      </c>
      <c r="C118" s="47" t="s">
        <v>169</v>
      </c>
      <c r="D118" s="251"/>
      <c r="E118" s="242"/>
      <c r="F118" s="246">
        <f t="shared" si="15"/>
        <v>0</v>
      </c>
      <c r="G118" s="250"/>
      <c r="H118" s="242"/>
      <c r="I118" s="244">
        <f t="shared" si="16"/>
        <v>0</v>
      </c>
      <c r="J118" s="249"/>
      <c r="K118" s="242"/>
      <c r="L118" s="241">
        <f t="shared" si="17"/>
        <v>0</v>
      </c>
    </row>
    <row r="119" spans="1:12" ht="18" customHeight="1" x14ac:dyDescent="0.2">
      <c r="A119" s="53"/>
      <c r="B119" s="52">
        <v>200</v>
      </c>
      <c r="C119" s="51" t="s">
        <v>6</v>
      </c>
      <c r="D119" s="253">
        <f t="shared" ref="D119:L119" si="18">SUM(D120:D131)</f>
        <v>0</v>
      </c>
      <c r="E119" s="253">
        <f t="shared" si="18"/>
        <v>0</v>
      </c>
      <c r="F119" s="257">
        <f t="shared" si="18"/>
        <v>0</v>
      </c>
      <c r="G119" s="256">
        <f t="shared" si="18"/>
        <v>0</v>
      </c>
      <c r="H119" s="253">
        <f t="shared" si="18"/>
        <v>0</v>
      </c>
      <c r="I119" s="255">
        <f t="shared" si="18"/>
        <v>0</v>
      </c>
      <c r="J119" s="254">
        <f t="shared" si="18"/>
        <v>0</v>
      </c>
      <c r="K119" s="253">
        <f t="shared" si="18"/>
        <v>0</v>
      </c>
      <c r="L119" s="252">
        <f t="shared" si="18"/>
        <v>0</v>
      </c>
    </row>
    <row r="120" spans="1:12" x14ac:dyDescent="0.2">
      <c r="A120" s="49">
        <v>109</v>
      </c>
      <c r="B120" s="48" t="s">
        <v>180</v>
      </c>
      <c r="C120" s="47" t="s">
        <v>179</v>
      </c>
      <c r="D120" s="251"/>
      <c r="E120" s="242"/>
      <c r="F120" s="246">
        <f t="shared" ref="F120:F131" si="19">D120+E120</f>
        <v>0</v>
      </c>
      <c r="G120" s="250"/>
      <c r="H120" s="242"/>
      <c r="I120" s="244">
        <f t="shared" ref="I120:I131" si="20">G120+H120</f>
        <v>0</v>
      </c>
      <c r="J120" s="249"/>
      <c r="K120" s="242"/>
      <c r="L120" s="241">
        <f t="shared" ref="L120:L131" si="21">J120+K120</f>
        <v>0</v>
      </c>
    </row>
    <row r="121" spans="1:12" x14ac:dyDescent="0.2">
      <c r="A121" s="49">
        <v>110</v>
      </c>
      <c r="B121" s="48" t="s">
        <v>178</v>
      </c>
      <c r="C121" s="47" t="s">
        <v>177</v>
      </c>
      <c r="D121" s="251"/>
      <c r="E121" s="242"/>
      <c r="F121" s="246">
        <f t="shared" si="19"/>
        <v>0</v>
      </c>
      <c r="G121" s="250"/>
      <c r="H121" s="242"/>
      <c r="I121" s="244">
        <f t="shared" si="20"/>
        <v>0</v>
      </c>
      <c r="J121" s="249"/>
      <c r="K121" s="242"/>
      <c r="L121" s="241">
        <f t="shared" si="21"/>
        <v>0</v>
      </c>
    </row>
    <row r="122" spans="1:12" x14ac:dyDescent="0.2">
      <c r="A122" s="49">
        <v>111</v>
      </c>
      <c r="B122" s="48" t="s">
        <v>176</v>
      </c>
      <c r="C122" s="47" t="s">
        <v>175</v>
      </c>
      <c r="D122" s="251"/>
      <c r="E122" s="242"/>
      <c r="F122" s="246">
        <f t="shared" si="19"/>
        <v>0</v>
      </c>
      <c r="G122" s="250"/>
      <c r="H122" s="242"/>
      <c r="I122" s="244">
        <f t="shared" si="20"/>
        <v>0</v>
      </c>
      <c r="J122" s="249"/>
      <c r="K122" s="242"/>
      <c r="L122" s="241">
        <f t="shared" si="21"/>
        <v>0</v>
      </c>
    </row>
    <row r="123" spans="1:12" x14ac:dyDescent="0.2">
      <c r="A123" s="49">
        <v>112</v>
      </c>
      <c r="B123" s="48" t="s">
        <v>174</v>
      </c>
      <c r="C123" s="50" t="s">
        <v>173</v>
      </c>
      <c r="D123" s="251"/>
      <c r="E123" s="242"/>
      <c r="F123" s="246">
        <f t="shared" si="19"/>
        <v>0</v>
      </c>
      <c r="G123" s="250"/>
      <c r="H123" s="242"/>
      <c r="I123" s="244">
        <f t="shared" si="20"/>
        <v>0</v>
      </c>
      <c r="J123" s="249"/>
      <c r="K123" s="242"/>
      <c r="L123" s="241">
        <f t="shared" si="21"/>
        <v>0</v>
      </c>
    </row>
    <row r="124" spans="1:12" x14ac:dyDescent="0.2">
      <c r="A124" s="49">
        <v>113</v>
      </c>
      <c r="B124" s="48" t="s">
        <v>172</v>
      </c>
      <c r="C124" s="47" t="s">
        <v>171</v>
      </c>
      <c r="D124" s="251"/>
      <c r="E124" s="242"/>
      <c r="F124" s="246">
        <f t="shared" si="19"/>
        <v>0</v>
      </c>
      <c r="G124" s="250"/>
      <c r="H124" s="242"/>
      <c r="I124" s="244">
        <f t="shared" si="20"/>
        <v>0</v>
      </c>
      <c r="J124" s="249"/>
      <c r="K124" s="242"/>
      <c r="L124" s="241">
        <f t="shared" si="21"/>
        <v>0</v>
      </c>
    </row>
    <row r="125" spans="1:12" x14ac:dyDescent="0.2">
      <c r="A125" s="49">
        <v>114</v>
      </c>
      <c r="B125" s="48" t="s">
        <v>170</v>
      </c>
      <c r="C125" s="47" t="s">
        <v>169</v>
      </c>
      <c r="D125" s="251"/>
      <c r="E125" s="242"/>
      <c r="F125" s="246">
        <f t="shared" si="19"/>
        <v>0</v>
      </c>
      <c r="G125" s="250"/>
      <c r="H125" s="242"/>
      <c r="I125" s="244">
        <f t="shared" si="20"/>
        <v>0</v>
      </c>
      <c r="J125" s="249"/>
      <c r="K125" s="242"/>
      <c r="L125" s="241">
        <f t="shared" si="21"/>
        <v>0</v>
      </c>
    </row>
    <row r="126" spans="1:12" x14ac:dyDescent="0.2">
      <c r="A126" s="49">
        <v>115</v>
      </c>
      <c r="B126" s="48" t="s">
        <v>168</v>
      </c>
      <c r="C126" s="47" t="s">
        <v>167</v>
      </c>
      <c r="D126" s="251"/>
      <c r="E126" s="242"/>
      <c r="F126" s="246">
        <f t="shared" si="19"/>
        <v>0</v>
      </c>
      <c r="G126" s="250"/>
      <c r="H126" s="242"/>
      <c r="I126" s="244">
        <f t="shared" si="20"/>
        <v>0</v>
      </c>
      <c r="J126" s="249"/>
      <c r="K126" s="242"/>
      <c r="L126" s="241">
        <f t="shared" si="21"/>
        <v>0</v>
      </c>
    </row>
    <row r="127" spans="1:12" x14ac:dyDescent="0.2">
      <c r="A127" s="49">
        <v>116</v>
      </c>
      <c r="B127" s="48" t="s">
        <v>166</v>
      </c>
      <c r="C127" s="47" t="s">
        <v>165</v>
      </c>
      <c r="D127" s="251"/>
      <c r="E127" s="242"/>
      <c r="F127" s="246">
        <f t="shared" si="19"/>
        <v>0</v>
      </c>
      <c r="G127" s="250"/>
      <c r="H127" s="242"/>
      <c r="I127" s="244">
        <f t="shared" si="20"/>
        <v>0</v>
      </c>
      <c r="J127" s="249"/>
      <c r="K127" s="242"/>
      <c r="L127" s="241">
        <f t="shared" si="21"/>
        <v>0</v>
      </c>
    </row>
    <row r="128" spans="1:12" x14ac:dyDescent="0.2">
      <c r="A128" s="49">
        <v>117</v>
      </c>
      <c r="B128" s="48" t="s">
        <v>164</v>
      </c>
      <c r="C128" s="47" t="s">
        <v>163</v>
      </c>
      <c r="D128" s="251"/>
      <c r="E128" s="242"/>
      <c r="F128" s="246">
        <f t="shared" si="19"/>
        <v>0</v>
      </c>
      <c r="G128" s="250"/>
      <c r="H128" s="242"/>
      <c r="I128" s="244">
        <f t="shared" si="20"/>
        <v>0</v>
      </c>
      <c r="J128" s="249"/>
      <c r="K128" s="242"/>
      <c r="L128" s="241">
        <f t="shared" si="21"/>
        <v>0</v>
      </c>
    </row>
    <row r="129" spans="1:12" x14ac:dyDescent="0.2">
      <c r="A129" s="49">
        <v>118</v>
      </c>
      <c r="B129" s="48" t="s">
        <v>162</v>
      </c>
      <c r="C129" s="47" t="s">
        <v>161</v>
      </c>
      <c r="D129" s="251"/>
      <c r="E129" s="242"/>
      <c r="F129" s="246">
        <f t="shared" si="19"/>
        <v>0</v>
      </c>
      <c r="G129" s="250"/>
      <c r="H129" s="242"/>
      <c r="I129" s="244">
        <f t="shared" si="20"/>
        <v>0</v>
      </c>
      <c r="J129" s="249"/>
      <c r="K129" s="242"/>
      <c r="L129" s="241">
        <f t="shared" si="21"/>
        <v>0</v>
      </c>
    </row>
    <row r="130" spans="1:12" x14ac:dyDescent="0.2">
      <c r="A130" s="49">
        <v>119</v>
      </c>
      <c r="B130" s="48" t="s">
        <v>160</v>
      </c>
      <c r="C130" s="47" t="s">
        <v>159</v>
      </c>
      <c r="D130" s="251"/>
      <c r="E130" s="242"/>
      <c r="F130" s="246">
        <f t="shared" si="19"/>
        <v>0</v>
      </c>
      <c r="G130" s="250"/>
      <c r="H130" s="242"/>
      <c r="I130" s="244">
        <f t="shared" si="20"/>
        <v>0</v>
      </c>
      <c r="J130" s="249"/>
      <c r="K130" s="242"/>
      <c r="L130" s="241">
        <f t="shared" si="21"/>
        <v>0</v>
      </c>
    </row>
    <row r="131" spans="1:12" ht="15" customHeight="1" x14ac:dyDescent="0.2">
      <c r="A131" s="49">
        <v>120</v>
      </c>
      <c r="B131" s="48" t="s">
        <v>158</v>
      </c>
      <c r="C131" s="47" t="s">
        <v>157</v>
      </c>
      <c r="D131" s="251"/>
      <c r="E131" s="242"/>
      <c r="F131" s="246">
        <f t="shared" si="19"/>
        <v>0</v>
      </c>
      <c r="G131" s="250"/>
      <c r="H131" s="242"/>
      <c r="I131" s="244">
        <f t="shared" si="20"/>
        <v>0</v>
      </c>
      <c r="J131" s="249"/>
      <c r="K131" s="242"/>
      <c r="L131" s="241">
        <f t="shared" si="21"/>
        <v>0</v>
      </c>
    </row>
    <row r="132" spans="1:12" ht="18" customHeight="1" x14ac:dyDescent="0.2">
      <c r="A132" s="53"/>
      <c r="B132" s="52">
        <v>300</v>
      </c>
      <c r="C132" s="51" t="s">
        <v>156</v>
      </c>
      <c r="D132" s="253">
        <f t="shared" ref="D132:L132" si="22">SUM(D133:D176)</f>
        <v>0</v>
      </c>
      <c r="E132" s="253">
        <f t="shared" si="22"/>
        <v>0</v>
      </c>
      <c r="F132" s="257">
        <f t="shared" si="22"/>
        <v>0</v>
      </c>
      <c r="G132" s="256">
        <f t="shared" si="22"/>
        <v>0</v>
      </c>
      <c r="H132" s="253">
        <f t="shared" si="22"/>
        <v>0</v>
      </c>
      <c r="I132" s="255">
        <f t="shared" si="22"/>
        <v>0</v>
      </c>
      <c r="J132" s="254">
        <f t="shared" si="22"/>
        <v>0</v>
      </c>
      <c r="K132" s="253">
        <f t="shared" si="22"/>
        <v>0</v>
      </c>
      <c r="L132" s="252">
        <f t="shared" si="22"/>
        <v>0</v>
      </c>
    </row>
    <row r="133" spans="1:12" x14ac:dyDescent="0.2">
      <c r="A133" s="49">
        <v>121</v>
      </c>
      <c r="B133" s="48" t="s">
        <v>155</v>
      </c>
      <c r="C133" s="47" t="s">
        <v>154</v>
      </c>
      <c r="D133" s="247"/>
      <c r="E133" s="242"/>
      <c r="F133" s="246">
        <f t="shared" ref="F133:F176" si="23">D133+E133</f>
        <v>0</v>
      </c>
      <c r="G133" s="245"/>
      <c r="H133" s="242"/>
      <c r="I133" s="244">
        <f t="shared" ref="I133:I176" si="24">G133+H133</f>
        <v>0</v>
      </c>
      <c r="J133" s="248"/>
      <c r="K133" s="242"/>
      <c r="L133" s="241">
        <f t="shared" ref="L133:L176" si="25">J133+K133</f>
        <v>0</v>
      </c>
    </row>
    <row r="134" spans="1:12" x14ac:dyDescent="0.2">
      <c r="A134" s="49">
        <v>122</v>
      </c>
      <c r="B134" s="48" t="s">
        <v>153</v>
      </c>
      <c r="C134" s="47" t="s">
        <v>152</v>
      </c>
      <c r="D134" s="247"/>
      <c r="E134" s="242"/>
      <c r="F134" s="246">
        <f t="shared" si="23"/>
        <v>0</v>
      </c>
      <c r="G134" s="245"/>
      <c r="H134" s="242"/>
      <c r="I134" s="244">
        <f t="shared" si="24"/>
        <v>0</v>
      </c>
      <c r="J134" s="248"/>
      <c r="K134" s="242"/>
      <c r="L134" s="241">
        <f t="shared" si="25"/>
        <v>0</v>
      </c>
    </row>
    <row r="135" spans="1:12" x14ac:dyDescent="0.2">
      <c r="A135" s="49">
        <v>123</v>
      </c>
      <c r="B135" s="48" t="s">
        <v>151</v>
      </c>
      <c r="C135" s="47" t="s">
        <v>150</v>
      </c>
      <c r="D135" s="247"/>
      <c r="E135" s="242"/>
      <c r="F135" s="246">
        <f t="shared" si="23"/>
        <v>0</v>
      </c>
      <c r="G135" s="245"/>
      <c r="H135" s="242"/>
      <c r="I135" s="244">
        <f t="shared" si="24"/>
        <v>0</v>
      </c>
      <c r="J135" s="248"/>
      <c r="K135" s="242"/>
      <c r="L135" s="241">
        <f t="shared" si="25"/>
        <v>0</v>
      </c>
    </row>
    <row r="136" spans="1:12" x14ac:dyDescent="0.2">
      <c r="A136" s="49">
        <v>124</v>
      </c>
      <c r="B136" s="48" t="s">
        <v>149</v>
      </c>
      <c r="C136" s="47" t="s">
        <v>148</v>
      </c>
      <c r="D136" s="247"/>
      <c r="E136" s="242"/>
      <c r="F136" s="246">
        <f t="shared" si="23"/>
        <v>0</v>
      </c>
      <c r="G136" s="245"/>
      <c r="H136" s="242"/>
      <c r="I136" s="244">
        <f t="shared" si="24"/>
        <v>0</v>
      </c>
      <c r="J136" s="248"/>
      <c r="K136" s="242"/>
      <c r="L136" s="241">
        <f t="shared" si="25"/>
        <v>0</v>
      </c>
    </row>
    <row r="137" spans="1:12" x14ac:dyDescent="0.2">
      <c r="A137" s="49">
        <v>125</v>
      </c>
      <c r="B137" s="48" t="s">
        <v>147</v>
      </c>
      <c r="C137" s="47" t="s">
        <v>146</v>
      </c>
      <c r="D137" s="247"/>
      <c r="E137" s="242"/>
      <c r="F137" s="246">
        <f t="shared" si="23"/>
        <v>0</v>
      </c>
      <c r="G137" s="245"/>
      <c r="H137" s="242"/>
      <c r="I137" s="244">
        <f t="shared" si="24"/>
        <v>0</v>
      </c>
      <c r="J137" s="248"/>
      <c r="K137" s="242"/>
      <c r="L137" s="241">
        <f t="shared" si="25"/>
        <v>0</v>
      </c>
    </row>
    <row r="138" spans="1:12" x14ac:dyDescent="0.2">
      <c r="A138" s="49">
        <v>126</v>
      </c>
      <c r="B138" s="48" t="s">
        <v>145</v>
      </c>
      <c r="C138" s="47" t="s">
        <v>144</v>
      </c>
      <c r="D138" s="247"/>
      <c r="E138" s="242"/>
      <c r="F138" s="246">
        <f t="shared" si="23"/>
        <v>0</v>
      </c>
      <c r="G138" s="245"/>
      <c r="H138" s="242"/>
      <c r="I138" s="244">
        <f t="shared" si="24"/>
        <v>0</v>
      </c>
      <c r="J138" s="248"/>
      <c r="K138" s="242"/>
      <c r="L138" s="241">
        <f t="shared" si="25"/>
        <v>0</v>
      </c>
    </row>
    <row r="139" spans="1:12" x14ac:dyDescent="0.2">
      <c r="A139" s="49">
        <v>127</v>
      </c>
      <c r="B139" s="48" t="s">
        <v>143</v>
      </c>
      <c r="C139" s="47" t="s">
        <v>142</v>
      </c>
      <c r="D139" s="247"/>
      <c r="E139" s="242"/>
      <c r="F139" s="246">
        <f t="shared" si="23"/>
        <v>0</v>
      </c>
      <c r="G139" s="245"/>
      <c r="H139" s="242"/>
      <c r="I139" s="244">
        <f t="shared" si="24"/>
        <v>0</v>
      </c>
      <c r="J139" s="248"/>
      <c r="K139" s="242"/>
      <c r="L139" s="241">
        <f t="shared" si="25"/>
        <v>0</v>
      </c>
    </row>
    <row r="140" spans="1:12" x14ac:dyDescent="0.2">
      <c r="A140" s="49">
        <v>128</v>
      </c>
      <c r="B140" s="48" t="s">
        <v>141</v>
      </c>
      <c r="C140" s="50" t="s">
        <v>140</v>
      </c>
      <c r="D140" s="247"/>
      <c r="E140" s="242"/>
      <c r="F140" s="246">
        <f t="shared" si="23"/>
        <v>0</v>
      </c>
      <c r="G140" s="245"/>
      <c r="H140" s="242"/>
      <c r="I140" s="244">
        <f t="shared" si="24"/>
        <v>0</v>
      </c>
      <c r="J140" s="248"/>
      <c r="K140" s="242"/>
      <c r="L140" s="241">
        <f t="shared" si="25"/>
        <v>0</v>
      </c>
    </row>
    <row r="141" spans="1:12" x14ac:dyDescent="0.2">
      <c r="A141" s="49">
        <v>129</v>
      </c>
      <c r="B141" s="48" t="s">
        <v>139</v>
      </c>
      <c r="C141" s="47" t="s">
        <v>138</v>
      </c>
      <c r="D141" s="247"/>
      <c r="E141" s="242"/>
      <c r="F141" s="246">
        <f t="shared" si="23"/>
        <v>0</v>
      </c>
      <c r="G141" s="245"/>
      <c r="H141" s="242"/>
      <c r="I141" s="244">
        <f t="shared" si="24"/>
        <v>0</v>
      </c>
      <c r="J141" s="248"/>
      <c r="K141" s="242"/>
      <c r="L141" s="241">
        <f t="shared" si="25"/>
        <v>0</v>
      </c>
    </row>
    <row r="142" spans="1:12" x14ac:dyDescent="0.2">
      <c r="A142" s="49">
        <v>130</v>
      </c>
      <c r="B142" s="48" t="s">
        <v>137</v>
      </c>
      <c r="C142" s="47" t="s">
        <v>136</v>
      </c>
      <c r="D142" s="247"/>
      <c r="E142" s="242"/>
      <c r="F142" s="246">
        <f t="shared" si="23"/>
        <v>0</v>
      </c>
      <c r="G142" s="245"/>
      <c r="H142" s="242"/>
      <c r="I142" s="244">
        <f t="shared" si="24"/>
        <v>0</v>
      </c>
      <c r="J142" s="248"/>
      <c r="K142" s="242"/>
      <c r="L142" s="241">
        <f t="shared" si="25"/>
        <v>0</v>
      </c>
    </row>
    <row r="143" spans="1:12" x14ac:dyDescent="0.2">
      <c r="A143" s="49">
        <v>131</v>
      </c>
      <c r="B143" s="48" t="s">
        <v>135</v>
      </c>
      <c r="C143" s="47" t="s">
        <v>134</v>
      </c>
      <c r="D143" s="247"/>
      <c r="E143" s="242"/>
      <c r="F143" s="246">
        <f t="shared" si="23"/>
        <v>0</v>
      </c>
      <c r="G143" s="245"/>
      <c r="H143" s="242"/>
      <c r="I143" s="244">
        <f t="shared" si="24"/>
        <v>0</v>
      </c>
      <c r="J143" s="248"/>
      <c r="K143" s="242"/>
      <c r="L143" s="241">
        <f t="shared" si="25"/>
        <v>0</v>
      </c>
    </row>
    <row r="144" spans="1:12" x14ac:dyDescent="0.2">
      <c r="A144" s="49">
        <v>132</v>
      </c>
      <c r="B144" s="48" t="s">
        <v>133</v>
      </c>
      <c r="C144" s="47" t="s">
        <v>132</v>
      </c>
      <c r="D144" s="247"/>
      <c r="E144" s="242"/>
      <c r="F144" s="246">
        <f t="shared" si="23"/>
        <v>0</v>
      </c>
      <c r="G144" s="245"/>
      <c r="H144" s="242"/>
      <c r="I144" s="244">
        <f t="shared" si="24"/>
        <v>0</v>
      </c>
      <c r="J144" s="248"/>
      <c r="K144" s="242"/>
      <c r="L144" s="241">
        <f t="shared" si="25"/>
        <v>0</v>
      </c>
    </row>
    <row r="145" spans="1:12" x14ac:dyDescent="0.2">
      <c r="A145" s="49">
        <v>133</v>
      </c>
      <c r="B145" s="48" t="s">
        <v>131</v>
      </c>
      <c r="C145" s="47" t="s">
        <v>130</v>
      </c>
      <c r="D145" s="247"/>
      <c r="E145" s="242"/>
      <c r="F145" s="246">
        <f t="shared" si="23"/>
        <v>0</v>
      </c>
      <c r="G145" s="245"/>
      <c r="H145" s="242"/>
      <c r="I145" s="244">
        <f t="shared" si="24"/>
        <v>0</v>
      </c>
      <c r="J145" s="248"/>
      <c r="K145" s="242"/>
      <c r="L145" s="241">
        <f t="shared" si="25"/>
        <v>0</v>
      </c>
    </row>
    <row r="146" spans="1:12" x14ac:dyDescent="0.2">
      <c r="A146" s="49">
        <v>134</v>
      </c>
      <c r="B146" s="48" t="s">
        <v>129</v>
      </c>
      <c r="C146" s="47" t="s">
        <v>128</v>
      </c>
      <c r="D146" s="247"/>
      <c r="E146" s="242"/>
      <c r="F146" s="246">
        <f t="shared" si="23"/>
        <v>0</v>
      </c>
      <c r="G146" s="245"/>
      <c r="H146" s="242"/>
      <c r="I146" s="244">
        <f t="shared" si="24"/>
        <v>0</v>
      </c>
      <c r="J146" s="248"/>
      <c r="K146" s="242"/>
      <c r="L146" s="241">
        <f t="shared" si="25"/>
        <v>0</v>
      </c>
    </row>
    <row r="147" spans="1:12" x14ac:dyDescent="0.2">
      <c r="A147" s="49">
        <v>135</v>
      </c>
      <c r="B147" s="48" t="s">
        <v>127</v>
      </c>
      <c r="C147" s="47" t="s">
        <v>126</v>
      </c>
      <c r="D147" s="247"/>
      <c r="E147" s="242"/>
      <c r="F147" s="246">
        <f t="shared" si="23"/>
        <v>0</v>
      </c>
      <c r="G147" s="245"/>
      <c r="H147" s="242"/>
      <c r="I147" s="244">
        <f t="shared" si="24"/>
        <v>0</v>
      </c>
      <c r="J147" s="248"/>
      <c r="K147" s="242"/>
      <c r="L147" s="241">
        <f t="shared" si="25"/>
        <v>0</v>
      </c>
    </row>
    <row r="148" spans="1:12" x14ac:dyDescent="0.2">
      <c r="A148" s="49">
        <v>136</v>
      </c>
      <c r="B148" s="48" t="s">
        <v>125</v>
      </c>
      <c r="C148" s="47" t="s">
        <v>124</v>
      </c>
      <c r="D148" s="247"/>
      <c r="E148" s="242"/>
      <c r="F148" s="246">
        <f t="shared" si="23"/>
        <v>0</v>
      </c>
      <c r="G148" s="245"/>
      <c r="H148" s="242"/>
      <c r="I148" s="244">
        <f t="shared" si="24"/>
        <v>0</v>
      </c>
      <c r="J148" s="248"/>
      <c r="K148" s="242"/>
      <c r="L148" s="241">
        <f t="shared" si="25"/>
        <v>0</v>
      </c>
    </row>
    <row r="149" spans="1:12" x14ac:dyDescent="0.2">
      <c r="A149" s="49">
        <v>137</v>
      </c>
      <c r="B149" s="48" t="s">
        <v>123</v>
      </c>
      <c r="C149" s="47" t="s">
        <v>122</v>
      </c>
      <c r="D149" s="251"/>
      <c r="E149" s="242"/>
      <c r="F149" s="246">
        <f t="shared" si="23"/>
        <v>0</v>
      </c>
      <c r="G149" s="250"/>
      <c r="H149" s="242"/>
      <c r="I149" s="244">
        <f t="shared" si="24"/>
        <v>0</v>
      </c>
      <c r="J149" s="249"/>
      <c r="K149" s="242"/>
      <c r="L149" s="241">
        <f t="shared" si="25"/>
        <v>0</v>
      </c>
    </row>
    <row r="150" spans="1:12" x14ac:dyDescent="0.2">
      <c r="A150" s="49">
        <v>138</v>
      </c>
      <c r="B150" s="48" t="s">
        <v>121</v>
      </c>
      <c r="C150" s="47" t="s">
        <v>120</v>
      </c>
      <c r="D150" s="251"/>
      <c r="E150" s="242"/>
      <c r="F150" s="246">
        <f t="shared" si="23"/>
        <v>0</v>
      </c>
      <c r="G150" s="250"/>
      <c r="H150" s="242"/>
      <c r="I150" s="244">
        <f t="shared" si="24"/>
        <v>0</v>
      </c>
      <c r="J150" s="249"/>
      <c r="K150" s="242"/>
      <c r="L150" s="241">
        <f t="shared" si="25"/>
        <v>0</v>
      </c>
    </row>
    <row r="151" spans="1:12" x14ac:dyDescent="0.2">
      <c r="A151" s="49">
        <v>139</v>
      </c>
      <c r="B151" s="48" t="s">
        <v>119</v>
      </c>
      <c r="C151" s="47" t="s">
        <v>118</v>
      </c>
      <c r="D151" s="251"/>
      <c r="E151" s="242"/>
      <c r="F151" s="246">
        <f t="shared" si="23"/>
        <v>0</v>
      </c>
      <c r="G151" s="250"/>
      <c r="H151" s="242"/>
      <c r="I151" s="244">
        <f t="shared" si="24"/>
        <v>0</v>
      </c>
      <c r="J151" s="249"/>
      <c r="K151" s="242"/>
      <c r="L151" s="241">
        <f t="shared" si="25"/>
        <v>0</v>
      </c>
    </row>
    <row r="152" spans="1:12" x14ac:dyDescent="0.2">
      <c r="A152" s="49">
        <v>140</v>
      </c>
      <c r="B152" s="48" t="s">
        <v>117</v>
      </c>
      <c r="C152" s="47" t="s">
        <v>116</v>
      </c>
      <c r="D152" s="251"/>
      <c r="E152" s="242"/>
      <c r="F152" s="246">
        <f t="shared" si="23"/>
        <v>0</v>
      </c>
      <c r="G152" s="250"/>
      <c r="H152" s="242"/>
      <c r="I152" s="244">
        <f t="shared" si="24"/>
        <v>0</v>
      </c>
      <c r="J152" s="249"/>
      <c r="K152" s="242"/>
      <c r="L152" s="241">
        <f t="shared" si="25"/>
        <v>0</v>
      </c>
    </row>
    <row r="153" spans="1:12" x14ac:dyDescent="0.2">
      <c r="A153" s="49">
        <v>141</v>
      </c>
      <c r="B153" s="48" t="s">
        <v>115</v>
      </c>
      <c r="C153" s="47" t="s">
        <v>114</v>
      </c>
      <c r="D153" s="251"/>
      <c r="E153" s="242"/>
      <c r="F153" s="246">
        <f t="shared" si="23"/>
        <v>0</v>
      </c>
      <c r="G153" s="250"/>
      <c r="H153" s="242"/>
      <c r="I153" s="244">
        <f t="shared" si="24"/>
        <v>0</v>
      </c>
      <c r="J153" s="249"/>
      <c r="K153" s="242"/>
      <c r="L153" s="241">
        <f t="shared" si="25"/>
        <v>0</v>
      </c>
    </row>
    <row r="154" spans="1:12" x14ac:dyDescent="0.2">
      <c r="A154" s="49">
        <v>142</v>
      </c>
      <c r="B154" s="48" t="s">
        <v>113</v>
      </c>
      <c r="C154" s="47" t="s">
        <v>112</v>
      </c>
      <c r="D154" s="251"/>
      <c r="E154" s="242"/>
      <c r="F154" s="246">
        <f t="shared" si="23"/>
        <v>0</v>
      </c>
      <c r="G154" s="250"/>
      <c r="H154" s="242"/>
      <c r="I154" s="244">
        <f t="shared" si="24"/>
        <v>0</v>
      </c>
      <c r="J154" s="249"/>
      <c r="K154" s="242"/>
      <c r="L154" s="241">
        <f t="shared" si="25"/>
        <v>0</v>
      </c>
    </row>
    <row r="155" spans="1:12" x14ac:dyDescent="0.2">
      <c r="A155" s="49">
        <v>143</v>
      </c>
      <c r="B155" s="48" t="s">
        <v>111</v>
      </c>
      <c r="C155" s="47" t="s">
        <v>110</v>
      </c>
      <c r="D155" s="251"/>
      <c r="E155" s="242"/>
      <c r="F155" s="246">
        <f t="shared" si="23"/>
        <v>0</v>
      </c>
      <c r="G155" s="250"/>
      <c r="H155" s="242"/>
      <c r="I155" s="244">
        <f t="shared" si="24"/>
        <v>0</v>
      </c>
      <c r="J155" s="249"/>
      <c r="K155" s="242"/>
      <c r="L155" s="241">
        <f t="shared" si="25"/>
        <v>0</v>
      </c>
    </row>
    <row r="156" spans="1:12" x14ac:dyDescent="0.2">
      <c r="A156" s="49">
        <v>144</v>
      </c>
      <c r="B156" s="48" t="s">
        <v>109</v>
      </c>
      <c r="C156" s="47" t="s">
        <v>108</v>
      </c>
      <c r="D156" s="251"/>
      <c r="E156" s="242"/>
      <c r="F156" s="246">
        <f t="shared" si="23"/>
        <v>0</v>
      </c>
      <c r="G156" s="250"/>
      <c r="H156" s="242"/>
      <c r="I156" s="244">
        <f t="shared" si="24"/>
        <v>0</v>
      </c>
      <c r="J156" s="249"/>
      <c r="K156" s="242"/>
      <c r="L156" s="241">
        <f t="shared" si="25"/>
        <v>0</v>
      </c>
    </row>
    <row r="157" spans="1:12" x14ac:dyDescent="0.2">
      <c r="A157" s="49">
        <v>145</v>
      </c>
      <c r="B157" s="48" t="s">
        <v>107</v>
      </c>
      <c r="C157" s="47" t="s">
        <v>106</v>
      </c>
      <c r="D157" s="251"/>
      <c r="E157" s="242"/>
      <c r="F157" s="246">
        <f t="shared" si="23"/>
        <v>0</v>
      </c>
      <c r="G157" s="250"/>
      <c r="H157" s="242"/>
      <c r="I157" s="244">
        <f t="shared" si="24"/>
        <v>0</v>
      </c>
      <c r="J157" s="249"/>
      <c r="K157" s="242"/>
      <c r="L157" s="241">
        <f t="shared" si="25"/>
        <v>0</v>
      </c>
    </row>
    <row r="158" spans="1:12" x14ac:dyDescent="0.2">
      <c r="A158" s="49">
        <v>146</v>
      </c>
      <c r="B158" s="48" t="s">
        <v>105</v>
      </c>
      <c r="C158" s="47" t="s">
        <v>104</v>
      </c>
      <c r="D158" s="251"/>
      <c r="E158" s="242"/>
      <c r="F158" s="246">
        <f t="shared" si="23"/>
        <v>0</v>
      </c>
      <c r="G158" s="250"/>
      <c r="H158" s="242"/>
      <c r="I158" s="244">
        <f t="shared" si="24"/>
        <v>0</v>
      </c>
      <c r="J158" s="249"/>
      <c r="K158" s="242"/>
      <c r="L158" s="241">
        <f t="shared" si="25"/>
        <v>0</v>
      </c>
    </row>
    <row r="159" spans="1:12" x14ac:dyDescent="0.2">
      <c r="A159" s="49">
        <v>147</v>
      </c>
      <c r="B159" s="48" t="s">
        <v>103</v>
      </c>
      <c r="C159" s="47" t="s">
        <v>102</v>
      </c>
      <c r="D159" s="247"/>
      <c r="E159" s="242"/>
      <c r="F159" s="246">
        <f t="shared" si="23"/>
        <v>0</v>
      </c>
      <c r="G159" s="245"/>
      <c r="H159" s="242"/>
      <c r="I159" s="244">
        <f t="shared" si="24"/>
        <v>0</v>
      </c>
      <c r="J159" s="248"/>
      <c r="K159" s="242"/>
      <c r="L159" s="241">
        <f t="shared" si="25"/>
        <v>0</v>
      </c>
    </row>
    <row r="160" spans="1:12" x14ac:dyDescent="0.2">
      <c r="A160" s="49">
        <v>148</v>
      </c>
      <c r="B160" s="48" t="s">
        <v>101</v>
      </c>
      <c r="C160" s="47" t="s">
        <v>100</v>
      </c>
      <c r="D160" s="247"/>
      <c r="E160" s="242"/>
      <c r="F160" s="246">
        <f t="shared" si="23"/>
        <v>0</v>
      </c>
      <c r="G160" s="245"/>
      <c r="H160" s="242"/>
      <c r="I160" s="244">
        <f t="shared" si="24"/>
        <v>0</v>
      </c>
      <c r="J160" s="248"/>
      <c r="K160" s="242"/>
      <c r="L160" s="241">
        <f t="shared" si="25"/>
        <v>0</v>
      </c>
    </row>
    <row r="161" spans="1:12" x14ac:dyDescent="0.2">
      <c r="A161" s="49">
        <v>149</v>
      </c>
      <c r="B161" s="48" t="s">
        <v>99</v>
      </c>
      <c r="C161" s="47" t="s">
        <v>98</v>
      </c>
      <c r="D161" s="247"/>
      <c r="E161" s="242"/>
      <c r="F161" s="246">
        <f t="shared" si="23"/>
        <v>0</v>
      </c>
      <c r="G161" s="245"/>
      <c r="H161" s="242"/>
      <c r="I161" s="244">
        <f t="shared" si="24"/>
        <v>0</v>
      </c>
      <c r="J161" s="248"/>
      <c r="K161" s="242"/>
      <c r="L161" s="241">
        <f t="shared" si="25"/>
        <v>0</v>
      </c>
    </row>
    <row r="162" spans="1:12" x14ac:dyDescent="0.2">
      <c r="A162" s="49">
        <v>150</v>
      </c>
      <c r="B162" s="48" t="s">
        <v>97</v>
      </c>
      <c r="C162" s="47" t="s">
        <v>96</v>
      </c>
      <c r="D162" s="247"/>
      <c r="E162" s="242"/>
      <c r="F162" s="246">
        <f t="shared" si="23"/>
        <v>0</v>
      </c>
      <c r="G162" s="245"/>
      <c r="H162" s="242"/>
      <c r="I162" s="244">
        <f t="shared" si="24"/>
        <v>0</v>
      </c>
      <c r="J162" s="248"/>
      <c r="K162" s="242"/>
      <c r="L162" s="241">
        <f t="shared" si="25"/>
        <v>0</v>
      </c>
    </row>
    <row r="163" spans="1:12" x14ac:dyDescent="0.2">
      <c r="A163" s="49">
        <v>151</v>
      </c>
      <c r="B163" s="48" t="s">
        <v>95</v>
      </c>
      <c r="C163" s="47" t="s">
        <v>94</v>
      </c>
      <c r="D163" s="247"/>
      <c r="E163" s="242"/>
      <c r="F163" s="246">
        <f t="shared" si="23"/>
        <v>0</v>
      </c>
      <c r="G163" s="245"/>
      <c r="H163" s="242"/>
      <c r="I163" s="244">
        <f t="shared" si="24"/>
        <v>0</v>
      </c>
      <c r="J163" s="248"/>
      <c r="K163" s="242"/>
      <c r="L163" s="241">
        <f t="shared" si="25"/>
        <v>0</v>
      </c>
    </row>
    <row r="164" spans="1:12" x14ac:dyDescent="0.2">
      <c r="A164" s="49">
        <v>152</v>
      </c>
      <c r="B164" s="48" t="s">
        <v>93</v>
      </c>
      <c r="C164" s="47" t="s">
        <v>92</v>
      </c>
      <c r="D164" s="247"/>
      <c r="E164" s="242"/>
      <c r="F164" s="246">
        <f t="shared" si="23"/>
        <v>0</v>
      </c>
      <c r="G164" s="245"/>
      <c r="H164" s="242"/>
      <c r="I164" s="244">
        <f t="shared" si="24"/>
        <v>0</v>
      </c>
      <c r="J164" s="248"/>
      <c r="K164" s="242"/>
      <c r="L164" s="241">
        <f t="shared" si="25"/>
        <v>0</v>
      </c>
    </row>
    <row r="165" spans="1:12" x14ac:dyDescent="0.2">
      <c r="A165" s="49">
        <v>153</v>
      </c>
      <c r="B165" s="48" t="s">
        <v>91</v>
      </c>
      <c r="C165" s="47" t="s">
        <v>90</v>
      </c>
      <c r="D165" s="247"/>
      <c r="E165" s="242"/>
      <c r="F165" s="246">
        <f t="shared" si="23"/>
        <v>0</v>
      </c>
      <c r="G165" s="245"/>
      <c r="H165" s="242"/>
      <c r="I165" s="244">
        <f t="shared" si="24"/>
        <v>0</v>
      </c>
      <c r="J165" s="248"/>
      <c r="K165" s="242"/>
      <c r="L165" s="241">
        <f t="shared" si="25"/>
        <v>0</v>
      </c>
    </row>
    <row r="166" spans="1:12" x14ac:dyDescent="0.2">
      <c r="A166" s="49">
        <v>154</v>
      </c>
      <c r="B166" s="48" t="s">
        <v>89</v>
      </c>
      <c r="C166" s="47" t="s">
        <v>88</v>
      </c>
      <c r="D166" s="247"/>
      <c r="E166" s="242"/>
      <c r="F166" s="246">
        <f t="shared" si="23"/>
        <v>0</v>
      </c>
      <c r="G166" s="245"/>
      <c r="H166" s="242"/>
      <c r="I166" s="244">
        <f t="shared" si="24"/>
        <v>0</v>
      </c>
      <c r="J166" s="248"/>
      <c r="K166" s="242"/>
      <c r="L166" s="241">
        <f t="shared" si="25"/>
        <v>0</v>
      </c>
    </row>
    <row r="167" spans="1:12" x14ac:dyDescent="0.2">
      <c r="A167" s="49">
        <v>155</v>
      </c>
      <c r="B167" s="48" t="s">
        <v>87</v>
      </c>
      <c r="C167" s="47" t="s">
        <v>86</v>
      </c>
      <c r="D167" s="247"/>
      <c r="E167" s="242"/>
      <c r="F167" s="246">
        <f t="shared" si="23"/>
        <v>0</v>
      </c>
      <c r="G167" s="245"/>
      <c r="H167" s="242"/>
      <c r="I167" s="244">
        <f t="shared" si="24"/>
        <v>0</v>
      </c>
      <c r="J167" s="248"/>
      <c r="K167" s="242"/>
      <c r="L167" s="241">
        <f t="shared" si="25"/>
        <v>0</v>
      </c>
    </row>
    <row r="168" spans="1:12" x14ac:dyDescent="0.2">
      <c r="A168" s="49">
        <v>156</v>
      </c>
      <c r="B168" s="48" t="s">
        <v>85</v>
      </c>
      <c r="C168" s="47" t="s">
        <v>84</v>
      </c>
      <c r="D168" s="247"/>
      <c r="E168" s="242"/>
      <c r="F168" s="246">
        <f t="shared" si="23"/>
        <v>0</v>
      </c>
      <c r="G168" s="245"/>
      <c r="H168" s="242"/>
      <c r="I168" s="244">
        <f t="shared" si="24"/>
        <v>0</v>
      </c>
      <c r="J168" s="248"/>
      <c r="K168" s="242"/>
      <c r="L168" s="241">
        <f t="shared" si="25"/>
        <v>0</v>
      </c>
    </row>
    <row r="169" spans="1:12" x14ac:dyDescent="0.2">
      <c r="A169" s="49">
        <v>157</v>
      </c>
      <c r="B169" s="48" t="s">
        <v>83</v>
      </c>
      <c r="C169" s="47" t="s">
        <v>82</v>
      </c>
      <c r="D169" s="247"/>
      <c r="E169" s="242"/>
      <c r="F169" s="246">
        <f t="shared" si="23"/>
        <v>0</v>
      </c>
      <c r="G169" s="245"/>
      <c r="H169" s="242"/>
      <c r="I169" s="244">
        <f t="shared" si="24"/>
        <v>0</v>
      </c>
      <c r="J169" s="248"/>
      <c r="K169" s="242"/>
      <c r="L169" s="241">
        <f t="shared" si="25"/>
        <v>0</v>
      </c>
    </row>
    <row r="170" spans="1:12" x14ac:dyDescent="0.2">
      <c r="A170" s="49">
        <v>158</v>
      </c>
      <c r="B170" s="48" t="s">
        <v>81</v>
      </c>
      <c r="C170" s="47" t="s">
        <v>80</v>
      </c>
      <c r="D170" s="247"/>
      <c r="E170" s="242"/>
      <c r="F170" s="246">
        <f t="shared" si="23"/>
        <v>0</v>
      </c>
      <c r="G170" s="245"/>
      <c r="H170" s="242"/>
      <c r="I170" s="244">
        <f t="shared" si="24"/>
        <v>0</v>
      </c>
      <c r="J170" s="248"/>
      <c r="K170" s="242"/>
      <c r="L170" s="241">
        <f t="shared" si="25"/>
        <v>0</v>
      </c>
    </row>
    <row r="171" spans="1:12" x14ac:dyDescent="0.2">
      <c r="A171" s="49">
        <v>159</v>
      </c>
      <c r="B171" s="48" t="s">
        <v>79</v>
      </c>
      <c r="C171" s="47" t="s">
        <v>78</v>
      </c>
      <c r="D171" s="247"/>
      <c r="E171" s="242"/>
      <c r="F171" s="246">
        <f t="shared" si="23"/>
        <v>0</v>
      </c>
      <c r="G171" s="245"/>
      <c r="H171" s="242"/>
      <c r="I171" s="244">
        <f t="shared" si="24"/>
        <v>0</v>
      </c>
      <c r="J171" s="248"/>
      <c r="K171" s="242"/>
      <c r="L171" s="241">
        <f t="shared" si="25"/>
        <v>0</v>
      </c>
    </row>
    <row r="172" spans="1:12" x14ac:dyDescent="0.2">
      <c r="A172" s="49">
        <v>160</v>
      </c>
      <c r="B172" s="48" t="s">
        <v>77</v>
      </c>
      <c r="C172" s="47" t="s">
        <v>76</v>
      </c>
      <c r="D172" s="247"/>
      <c r="E172" s="242"/>
      <c r="F172" s="246">
        <f t="shared" si="23"/>
        <v>0</v>
      </c>
      <c r="G172" s="245"/>
      <c r="H172" s="242"/>
      <c r="I172" s="244">
        <f t="shared" si="24"/>
        <v>0</v>
      </c>
      <c r="J172" s="248"/>
      <c r="K172" s="242"/>
      <c r="L172" s="241">
        <f t="shared" si="25"/>
        <v>0</v>
      </c>
    </row>
    <row r="173" spans="1:12" x14ac:dyDescent="0.2">
      <c r="A173" s="49">
        <v>161</v>
      </c>
      <c r="B173" s="48" t="s">
        <v>75</v>
      </c>
      <c r="C173" s="47" t="s">
        <v>74</v>
      </c>
      <c r="D173" s="247"/>
      <c r="E173" s="242"/>
      <c r="F173" s="246">
        <f t="shared" si="23"/>
        <v>0</v>
      </c>
      <c r="G173" s="245"/>
      <c r="H173" s="242"/>
      <c r="I173" s="244">
        <f t="shared" si="24"/>
        <v>0</v>
      </c>
      <c r="J173" s="248"/>
      <c r="K173" s="242"/>
      <c r="L173" s="241">
        <f t="shared" si="25"/>
        <v>0</v>
      </c>
    </row>
    <row r="174" spans="1:12" x14ac:dyDescent="0.2">
      <c r="A174" s="49">
        <v>162</v>
      </c>
      <c r="B174" s="48" t="s">
        <v>73</v>
      </c>
      <c r="C174" s="47" t="s">
        <v>72</v>
      </c>
      <c r="D174" s="247"/>
      <c r="E174" s="242"/>
      <c r="F174" s="246">
        <f t="shared" si="23"/>
        <v>0</v>
      </c>
      <c r="G174" s="245"/>
      <c r="H174" s="242"/>
      <c r="I174" s="244">
        <f t="shared" si="24"/>
        <v>0</v>
      </c>
      <c r="J174" s="248"/>
      <c r="K174" s="242"/>
      <c r="L174" s="241">
        <f t="shared" si="25"/>
        <v>0</v>
      </c>
    </row>
    <row r="175" spans="1:12" x14ac:dyDescent="0.2">
      <c r="A175" s="49">
        <v>163</v>
      </c>
      <c r="B175" s="48" t="s">
        <v>71</v>
      </c>
      <c r="C175" s="47" t="s">
        <v>70</v>
      </c>
      <c r="D175" s="247"/>
      <c r="E175" s="242"/>
      <c r="F175" s="246">
        <f t="shared" si="23"/>
        <v>0</v>
      </c>
      <c r="G175" s="245"/>
      <c r="H175" s="242"/>
      <c r="I175" s="244">
        <f t="shared" si="24"/>
        <v>0</v>
      </c>
      <c r="J175" s="248"/>
      <c r="K175" s="242"/>
      <c r="L175" s="241">
        <f t="shared" si="25"/>
        <v>0</v>
      </c>
    </row>
    <row r="176" spans="1:12" x14ac:dyDescent="0.2">
      <c r="A176" s="49">
        <v>164</v>
      </c>
      <c r="B176" s="48" t="s">
        <v>69</v>
      </c>
      <c r="C176" s="47" t="s">
        <v>68</v>
      </c>
      <c r="D176" s="247"/>
      <c r="E176" s="242"/>
      <c r="F176" s="246">
        <f t="shared" si="23"/>
        <v>0</v>
      </c>
      <c r="G176" s="245"/>
      <c r="H176" s="242"/>
      <c r="I176" s="244">
        <f t="shared" si="24"/>
        <v>0</v>
      </c>
      <c r="J176" s="243"/>
      <c r="K176" s="242"/>
      <c r="L176" s="241">
        <f t="shared" si="25"/>
        <v>0</v>
      </c>
    </row>
    <row r="177" spans="1:12" ht="22.5" customHeight="1" thickBot="1" x14ac:dyDescent="0.25">
      <c r="A177" s="608" t="s">
        <v>8</v>
      </c>
      <c r="B177" s="609"/>
      <c r="C177" s="609"/>
      <c r="D177" s="235">
        <f t="shared" ref="D177:L177" si="26">D9+D24+D112+D119+D132</f>
        <v>195450</v>
      </c>
      <c r="E177" s="235">
        <f t="shared" si="26"/>
        <v>0</v>
      </c>
      <c r="F177" s="240">
        <f t="shared" si="26"/>
        <v>195450</v>
      </c>
      <c r="G177" s="239">
        <f t="shared" si="26"/>
        <v>196450</v>
      </c>
      <c r="H177" s="238">
        <f t="shared" si="26"/>
        <v>50000</v>
      </c>
      <c r="I177" s="237">
        <f t="shared" si="26"/>
        <v>246450</v>
      </c>
      <c r="J177" s="236">
        <f t="shared" si="26"/>
        <v>196450</v>
      </c>
      <c r="K177" s="235">
        <f t="shared" si="26"/>
        <v>50000</v>
      </c>
      <c r="L177" s="234">
        <f t="shared" si="26"/>
        <v>246450</v>
      </c>
    </row>
    <row r="182" spans="1:12" ht="15" x14ac:dyDescent="0.2">
      <c r="G182" s="45"/>
      <c r="H182" s="45"/>
      <c r="I182" s="45"/>
      <c r="J182" s="588" t="s">
        <v>404</v>
      </c>
      <c r="K182" s="588"/>
      <c r="L182" s="588"/>
    </row>
    <row r="183" spans="1:12" ht="15" x14ac:dyDescent="0.2">
      <c r="G183" s="46"/>
      <c r="H183" s="46"/>
      <c r="I183" s="46"/>
      <c r="J183" s="46"/>
      <c r="K183" s="46"/>
      <c r="L183" s="46"/>
    </row>
    <row r="184" spans="1:12" ht="27" customHeight="1" x14ac:dyDescent="0.25">
      <c r="G184" s="45"/>
      <c r="H184" s="45"/>
      <c r="I184" s="45"/>
      <c r="J184" s="610" t="s">
        <v>67</v>
      </c>
      <c r="K184" s="610"/>
      <c r="L184" s="610"/>
    </row>
    <row r="185" spans="1:12" ht="15" x14ac:dyDescent="0.2">
      <c r="G185" s="45"/>
      <c r="H185" s="45"/>
      <c r="I185" s="45"/>
      <c r="J185" s="45"/>
      <c r="K185" s="45"/>
      <c r="L185" s="45"/>
    </row>
    <row r="186" spans="1:12" ht="15" x14ac:dyDescent="0.2">
      <c r="G186" s="45"/>
      <c r="H186" s="45"/>
      <c r="I186" s="45"/>
      <c r="J186" s="588" t="s">
        <v>416</v>
      </c>
      <c r="K186" s="588"/>
      <c r="L186" s="588"/>
    </row>
  </sheetData>
  <mergeCells count="11">
    <mergeCell ref="J186:L186"/>
    <mergeCell ref="A1:L4"/>
    <mergeCell ref="A5:L5"/>
    <mergeCell ref="A6:L6"/>
    <mergeCell ref="D7:F7"/>
    <mergeCell ref="G7:I7"/>
    <mergeCell ref="J7:L7"/>
    <mergeCell ref="A8:C8"/>
    <mergeCell ref="A177:C177"/>
    <mergeCell ref="J182:L182"/>
    <mergeCell ref="J184:L184"/>
  </mergeCells>
  <conditionalFormatting sqref="B9">
    <cfRule type="duplicateValues" dxfId="7" priority="1" stopIfTrue="1"/>
  </conditionalFormatting>
  <pageMargins left="0.7" right="0.7" top="0.75" bottom="0.75" header="0.3" footer="0.3"/>
  <pageSetup paperSize="9" scale="53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86"/>
  <sheetViews>
    <sheetView view="pageBreakPreview" topLeftCell="A109" zoomScale="60" zoomScaleNormal="80" workbookViewId="0">
      <selection activeCell="I195" sqref="I195"/>
    </sheetView>
  </sheetViews>
  <sheetFormatPr defaultRowHeight="12.75" x14ac:dyDescent="0.2"/>
  <cols>
    <col min="1" max="1" width="5.85546875" style="44" customWidth="1"/>
    <col min="2" max="2" width="15.5703125" style="44" customWidth="1"/>
    <col min="3" max="3" width="44.85546875" style="43" customWidth="1"/>
    <col min="4" max="12" width="19.140625" style="42" customWidth="1"/>
    <col min="13" max="13" width="9.140625" style="41"/>
    <col min="14" max="15" width="11.28515625" style="41" bestFit="1" customWidth="1"/>
    <col min="16" max="16" width="12.28515625" style="41" bestFit="1" customWidth="1"/>
    <col min="17" max="16384" width="9.140625" style="41"/>
  </cols>
  <sheetData>
    <row r="1" spans="1:16" ht="30" customHeight="1" x14ac:dyDescent="0.2">
      <c r="A1" s="589" t="s">
        <v>402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1"/>
    </row>
    <row r="2" spans="1:16" ht="30" customHeight="1" x14ac:dyDescent="0.2">
      <c r="A2" s="592"/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4"/>
    </row>
    <row r="3" spans="1:16" ht="30" customHeight="1" x14ac:dyDescent="0.2">
      <c r="A3" s="592"/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4"/>
    </row>
    <row r="4" spans="1:16" ht="30" customHeight="1" x14ac:dyDescent="0.2">
      <c r="A4" s="595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7"/>
    </row>
    <row r="5" spans="1:16" ht="23.25" customHeight="1" x14ac:dyDescent="0.2">
      <c r="A5" s="598" t="s">
        <v>401</v>
      </c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</row>
    <row r="6" spans="1:16" ht="23.25" customHeight="1" thickBot="1" x14ac:dyDescent="0.25">
      <c r="A6" s="598" t="s">
        <v>419</v>
      </c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</row>
    <row r="7" spans="1:16" ht="18.75" customHeight="1" x14ac:dyDescent="0.2">
      <c r="A7" s="66" t="s">
        <v>400</v>
      </c>
      <c r="B7" s="65" t="s">
        <v>399</v>
      </c>
      <c r="C7" s="65" t="s">
        <v>398</v>
      </c>
      <c r="D7" s="599" t="s">
        <v>397</v>
      </c>
      <c r="E7" s="599"/>
      <c r="F7" s="600"/>
      <c r="G7" s="601" t="s">
        <v>396</v>
      </c>
      <c r="H7" s="602"/>
      <c r="I7" s="603"/>
      <c r="J7" s="604" t="s">
        <v>395</v>
      </c>
      <c r="K7" s="599"/>
      <c r="L7" s="605"/>
      <c r="N7" s="64">
        <v>2021</v>
      </c>
      <c r="O7" s="64">
        <v>2022</v>
      </c>
      <c r="P7" s="64">
        <v>2023</v>
      </c>
    </row>
    <row r="8" spans="1:16" ht="18.75" customHeight="1" x14ac:dyDescent="0.2">
      <c r="A8" s="606"/>
      <c r="B8" s="607"/>
      <c r="C8" s="607"/>
      <c r="D8" s="59" t="s">
        <v>394</v>
      </c>
      <c r="E8" s="59" t="s">
        <v>46</v>
      </c>
      <c r="F8" s="63" t="s">
        <v>8</v>
      </c>
      <c r="G8" s="62" t="s">
        <v>394</v>
      </c>
      <c r="H8" s="59" t="s">
        <v>46</v>
      </c>
      <c r="I8" s="61" t="s">
        <v>8</v>
      </c>
      <c r="J8" s="60" t="s">
        <v>394</v>
      </c>
      <c r="K8" s="59" t="s">
        <v>46</v>
      </c>
      <c r="L8" s="58" t="s">
        <v>8</v>
      </c>
      <c r="N8" s="42"/>
      <c r="O8" s="42"/>
      <c r="P8" s="42"/>
    </row>
    <row r="9" spans="1:16" ht="18" customHeight="1" x14ac:dyDescent="0.2">
      <c r="A9" s="53"/>
      <c r="B9" s="51">
        <v>111</v>
      </c>
      <c r="C9" s="51" t="s">
        <v>393</v>
      </c>
      <c r="D9" s="292">
        <f t="shared" ref="D9:L9" si="0">SUM(D10:D23)</f>
        <v>43000</v>
      </c>
      <c r="E9" s="292">
        <f t="shared" si="0"/>
        <v>0</v>
      </c>
      <c r="F9" s="296">
        <f t="shared" si="0"/>
        <v>43000</v>
      </c>
      <c r="G9" s="295">
        <f t="shared" si="0"/>
        <v>43000</v>
      </c>
      <c r="H9" s="292">
        <f t="shared" si="0"/>
        <v>0</v>
      </c>
      <c r="I9" s="294">
        <f t="shared" si="0"/>
        <v>43000</v>
      </c>
      <c r="J9" s="293">
        <f t="shared" si="0"/>
        <v>43000</v>
      </c>
      <c r="K9" s="292">
        <f t="shared" si="0"/>
        <v>0</v>
      </c>
      <c r="L9" s="291">
        <f t="shared" si="0"/>
        <v>43000</v>
      </c>
      <c r="N9" s="312">
        <v>46000</v>
      </c>
      <c r="O9" s="312">
        <v>46000</v>
      </c>
      <c r="P9" s="312">
        <v>46000</v>
      </c>
    </row>
    <row r="10" spans="1:16" x14ac:dyDescent="0.2">
      <c r="A10" s="49">
        <v>1</v>
      </c>
      <c r="B10" s="48" t="s">
        <v>392</v>
      </c>
      <c r="C10" s="47" t="s">
        <v>391</v>
      </c>
      <c r="D10" s="290">
        <v>38700</v>
      </c>
      <c r="E10" s="282"/>
      <c r="F10" s="286">
        <f t="shared" ref="F10:F23" si="1">D10+E10</f>
        <v>38700</v>
      </c>
      <c r="G10" s="289">
        <v>38700</v>
      </c>
      <c r="H10" s="282"/>
      <c r="I10" s="284">
        <f t="shared" ref="I10:I23" si="2">G10+H10</f>
        <v>38700</v>
      </c>
      <c r="J10" s="288">
        <v>38700</v>
      </c>
      <c r="K10" s="282"/>
      <c r="L10" s="281">
        <f t="shared" ref="L10:L23" si="3">J10+K10</f>
        <v>38700</v>
      </c>
      <c r="N10" s="310">
        <f>N9-N20-N21</f>
        <v>41400</v>
      </c>
      <c r="O10" s="310">
        <f>O9-O20-O21</f>
        <v>41400</v>
      </c>
      <c r="P10" s="310">
        <f>P9-P20-P21</f>
        <v>41400</v>
      </c>
    </row>
    <row r="11" spans="1:16" x14ac:dyDescent="0.2">
      <c r="A11" s="49">
        <v>2</v>
      </c>
      <c r="B11" s="48" t="s">
        <v>390</v>
      </c>
      <c r="C11" s="47" t="s">
        <v>389</v>
      </c>
      <c r="D11" s="290"/>
      <c r="E11" s="282"/>
      <c r="F11" s="286">
        <f t="shared" si="1"/>
        <v>0</v>
      </c>
      <c r="G11" s="289"/>
      <c r="H11" s="282"/>
      <c r="I11" s="284">
        <f t="shared" si="2"/>
        <v>0</v>
      </c>
      <c r="J11" s="288"/>
      <c r="K11" s="282"/>
      <c r="L11" s="281">
        <f t="shared" si="3"/>
        <v>0</v>
      </c>
      <c r="N11" s="42"/>
      <c r="O11" s="42"/>
      <c r="P11" s="42"/>
    </row>
    <row r="12" spans="1:16" ht="15" x14ac:dyDescent="0.2">
      <c r="A12" s="49">
        <v>3</v>
      </c>
      <c r="B12" s="48" t="s">
        <v>388</v>
      </c>
      <c r="C12" s="47" t="s">
        <v>387</v>
      </c>
      <c r="D12" s="290"/>
      <c r="E12" s="282"/>
      <c r="F12" s="286">
        <f t="shared" si="1"/>
        <v>0</v>
      </c>
      <c r="G12" s="289"/>
      <c r="H12" s="282"/>
      <c r="I12" s="284">
        <f t="shared" si="2"/>
        <v>0</v>
      </c>
      <c r="J12" s="288"/>
      <c r="K12" s="282"/>
      <c r="L12" s="281">
        <f t="shared" si="3"/>
        <v>0</v>
      </c>
      <c r="N12" s="311"/>
      <c r="O12" s="311"/>
      <c r="P12" s="311"/>
    </row>
    <row r="13" spans="1:16" ht="15" x14ac:dyDescent="0.2">
      <c r="A13" s="49">
        <v>4</v>
      </c>
      <c r="B13" s="48" t="s">
        <v>386</v>
      </c>
      <c r="C13" s="47" t="s">
        <v>385</v>
      </c>
      <c r="D13" s="290"/>
      <c r="E13" s="282"/>
      <c r="F13" s="286">
        <f t="shared" si="1"/>
        <v>0</v>
      </c>
      <c r="G13" s="289"/>
      <c r="H13" s="282"/>
      <c r="I13" s="284">
        <f t="shared" si="2"/>
        <v>0</v>
      </c>
      <c r="J13" s="288"/>
      <c r="K13" s="282"/>
      <c r="L13" s="281">
        <f t="shared" si="3"/>
        <v>0</v>
      </c>
      <c r="N13" s="311"/>
      <c r="O13" s="311"/>
      <c r="P13" s="311"/>
    </row>
    <row r="14" spans="1:16" ht="15" x14ac:dyDescent="0.2">
      <c r="A14" s="49">
        <v>5</v>
      </c>
      <c r="B14" s="48" t="s">
        <v>384</v>
      </c>
      <c r="C14" s="47" t="s">
        <v>383</v>
      </c>
      <c r="D14" s="290"/>
      <c r="E14" s="282"/>
      <c r="F14" s="286">
        <f t="shared" si="1"/>
        <v>0</v>
      </c>
      <c r="G14" s="289"/>
      <c r="H14" s="282"/>
      <c r="I14" s="284">
        <f t="shared" si="2"/>
        <v>0</v>
      </c>
      <c r="J14" s="288"/>
      <c r="K14" s="282"/>
      <c r="L14" s="281">
        <f t="shared" si="3"/>
        <v>0</v>
      </c>
      <c r="N14" s="311"/>
      <c r="O14" s="311"/>
      <c r="P14" s="311"/>
    </row>
    <row r="15" spans="1:16" ht="15" x14ac:dyDescent="0.2">
      <c r="A15" s="49">
        <v>6</v>
      </c>
      <c r="B15" s="48" t="s">
        <v>382</v>
      </c>
      <c r="C15" s="47" t="s">
        <v>381</v>
      </c>
      <c r="D15" s="299"/>
      <c r="E15" s="282"/>
      <c r="F15" s="286">
        <f t="shared" si="1"/>
        <v>0</v>
      </c>
      <c r="G15" s="298"/>
      <c r="H15" s="282"/>
      <c r="I15" s="284">
        <f t="shared" si="2"/>
        <v>0</v>
      </c>
      <c r="J15" s="297"/>
      <c r="K15" s="282"/>
      <c r="L15" s="281">
        <f t="shared" si="3"/>
        <v>0</v>
      </c>
      <c r="N15" s="311"/>
      <c r="O15" s="311"/>
      <c r="P15" s="311"/>
    </row>
    <row r="16" spans="1:16" ht="15" x14ac:dyDescent="0.2">
      <c r="A16" s="49">
        <v>7</v>
      </c>
      <c r="B16" s="48" t="s">
        <v>380</v>
      </c>
      <c r="C16" s="47" t="s">
        <v>379</v>
      </c>
      <c r="D16" s="299"/>
      <c r="E16" s="282"/>
      <c r="F16" s="286">
        <f t="shared" si="1"/>
        <v>0</v>
      </c>
      <c r="G16" s="298"/>
      <c r="H16" s="282"/>
      <c r="I16" s="284">
        <f t="shared" si="2"/>
        <v>0</v>
      </c>
      <c r="J16" s="297"/>
      <c r="K16" s="282"/>
      <c r="L16" s="281">
        <f t="shared" si="3"/>
        <v>0</v>
      </c>
      <c r="N16" s="311"/>
      <c r="O16" s="311"/>
      <c r="P16" s="311"/>
    </row>
    <row r="17" spans="1:16" ht="15" x14ac:dyDescent="0.2">
      <c r="A17" s="49">
        <v>8</v>
      </c>
      <c r="B17" s="48" t="s">
        <v>378</v>
      </c>
      <c r="C17" s="47" t="s">
        <v>377</v>
      </c>
      <c r="D17" s="299"/>
      <c r="E17" s="282"/>
      <c r="F17" s="286">
        <f t="shared" si="1"/>
        <v>0</v>
      </c>
      <c r="G17" s="298"/>
      <c r="H17" s="282"/>
      <c r="I17" s="284">
        <f t="shared" si="2"/>
        <v>0</v>
      </c>
      <c r="J17" s="297"/>
      <c r="K17" s="282"/>
      <c r="L17" s="281">
        <f t="shared" si="3"/>
        <v>0</v>
      </c>
      <c r="N17" s="311"/>
      <c r="O17" s="311"/>
      <c r="P17" s="311"/>
    </row>
    <row r="18" spans="1:16" ht="15" x14ac:dyDescent="0.2">
      <c r="A18" s="49">
        <v>9</v>
      </c>
      <c r="B18" s="48" t="s">
        <v>376</v>
      </c>
      <c r="C18" s="47" t="s">
        <v>375</v>
      </c>
      <c r="D18" s="299"/>
      <c r="E18" s="282"/>
      <c r="F18" s="286">
        <f t="shared" si="1"/>
        <v>0</v>
      </c>
      <c r="G18" s="298"/>
      <c r="H18" s="282"/>
      <c r="I18" s="284">
        <f t="shared" si="2"/>
        <v>0</v>
      </c>
      <c r="J18" s="297"/>
      <c r="K18" s="282"/>
      <c r="L18" s="281">
        <f t="shared" si="3"/>
        <v>0</v>
      </c>
      <c r="N18" s="311"/>
      <c r="O18" s="311"/>
      <c r="P18" s="311"/>
    </row>
    <row r="19" spans="1:16" x14ac:dyDescent="0.2">
      <c r="A19" s="49">
        <v>10</v>
      </c>
      <c r="B19" s="48" t="s">
        <v>374</v>
      </c>
      <c r="C19" s="47" t="s">
        <v>373</v>
      </c>
      <c r="D19" s="299"/>
      <c r="E19" s="282"/>
      <c r="F19" s="286">
        <f t="shared" si="1"/>
        <v>0</v>
      </c>
      <c r="G19" s="298"/>
      <c r="H19" s="282"/>
      <c r="I19" s="284">
        <f t="shared" si="2"/>
        <v>0</v>
      </c>
      <c r="J19" s="297"/>
      <c r="K19" s="282"/>
      <c r="L19" s="281">
        <f t="shared" si="3"/>
        <v>0</v>
      </c>
      <c r="N19" s="42"/>
      <c r="O19" s="42"/>
      <c r="P19" s="42"/>
    </row>
    <row r="20" spans="1:16" x14ac:dyDescent="0.2">
      <c r="A20" s="49">
        <v>11</v>
      </c>
      <c r="B20" s="48" t="s">
        <v>372</v>
      </c>
      <c r="C20" s="47" t="s">
        <v>371</v>
      </c>
      <c r="D20" s="299">
        <v>2150</v>
      </c>
      <c r="E20" s="282"/>
      <c r="F20" s="286">
        <f t="shared" si="1"/>
        <v>2150</v>
      </c>
      <c r="G20" s="298">
        <v>2150</v>
      </c>
      <c r="H20" s="282"/>
      <c r="I20" s="284">
        <f t="shared" si="2"/>
        <v>2150</v>
      </c>
      <c r="J20" s="297">
        <v>2150</v>
      </c>
      <c r="K20" s="282"/>
      <c r="L20" s="281">
        <f t="shared" si="3"/>
        <v>2150</v>
      </c>
      <c r="N20" s="310">
        <f>N9*5%</f>
        <v>2300</v>
      </c>
      <c r="O20" s="310">
        <f>O9*5%</f>
        <v>2300</v>
      </c>
      <c r="P20" s="310">
        <f>P9*5%</f>
        <v>2300</v>
      </c>
    </row>
    <row r="21" spans="1:16" x14ac:dyDescent="0.2">
      <c r="A21" s="49">
        <v>12</v>
      </c>
      <c r="B21" s="48" t="s">
        <v>370</v>
      </c>
      <c r="C21" s="47" t="s">
        <v>369</v>
      </c>
      <c r="D21" s="299">
        <f>D20</f>
        <v>2150</v>
      </c>
      <c r="E21" s="282"/>
      <c r="F21" s="286">
        <f t="shared" si="1"/>
        <v>2150</v>
      </c>
      <c r="G21" s="298">
        <f>G20</f>
        <v>2150</v>
      </c>
      <c r="H21" s="282"/>
      <c r="I21" s="284">
        <f t="shared" si="2"/>
        <v>2150</v>
      </c>
      <c r="J21" s="297">
        <f>J20</f>
        <v>2150</v>
      </c>
      <c r="K21" s="282"/>
      <c r="L21" s="281">
        <f t="shared" si="3"/>
        <v>2150</v>
      </c>
      <c r="N21" s="310">
        <f>N9*5%</f>
        <v>2300</v>
      </c>
      <c r="O21" s="310">
        <f>O9*5%</f>
        <v>2300</v>
      </c>
      <c r="P21" s="310">
        <f>P9*5%</f>
        <v>2300</v>
      </c>
    </row>
    <row r="22" spans="1:16" x14ac:dyDescent="0.2">
      <c r="A22" s="49">
        <v>13</v>
      </c>
      <c r="B22" s="48" t="s">
        <v>368</v>
      </c>
      <c r="C22" s="47" t="s">
        <v>367</v>
      </c>
      <c r="D22" s="299"/>
      <c r="E22" s="282"/>
      <c r="F22" s="286">
        <f t="shared" si="1"/>
        <v>0</v>
      </c>
      <c r="G22" s="298"/>
      <c r="H22" s="282"/>
      <c r="I22" s="284">
        <f t="shared" si="2"/>
        <v>0</v>
      </c>
      <c r="J22" s="297"/>
      <c r="K22" s="282"/>
      <c r="L22" s="281">
        <f t="shared" si="3"/>
        <v>0</v>
      </c>
    </row>
    <row r="23" spans="1:16" ht="12.75" customHeight="1" x14ac:dyDescent="0.2">
      <c r="A23" s="49">
        <v>14</v>
      </c>
      <c r="B23" s="48" t="s">
        <v>366</v>
      </c>
      <c r="C23" s="47" t="s">
        <v>365</v>
      </c>
      <c r="D23" s="299"/>
      <c r="E23" s="282"/>
      <c r="F23" s="286">
        <f t="shared" si="1"/>
        <v>0</v>
      </c>
      <c r="G23" s="298"/>
      <c r="H23" s="282"/>
      <c r="I23" s="284">
        <f t="shared" si="2"/>
        <v>0</v>
      </c>
      <c r="J23" s="297"/>
      <c r="K23" s="282"/>
      <c r="L23" s="281">
        <f t="shared" si="3"/>
        <v>0</v>
      </c>
    </row>
    <row r="24" spans="1:16" ht="18" customHeight="1" x14ac:dyDescent="0.2">
      <c r="A24" s="53"/>
      <c r="B24" s="52">
        <v>130</v>
      </c>
      <c r="C24" s="51" t="s">
        <v>4</v>
      </c>
      <c r="D24" s="292">
        <f t="shared" ref="D24:L24" si="4">SUM(D25:D111)</f>
        <v>6900</v>
      </c>
      <c r="E24" s="292">
        <f t="shared" si="4"/>
        <v>0</v>
      </c>
      <c r="F24" s="296">
        <f t="shared" si="4"/>
        <v>6900</v>
      </c>
      <c r="G24" s="295">
        <f t="shared" si="4"/>
        <v>6900</v>
      </c>
      <c r="H24" s="292">
        <f t="shared" si="4"/>
        <v>0</v>
      </c>
      <c r="I24" s="294">
        <f t="shared" si="4"/>
        <v>6900</v>
      </c>
      <c r="J24" s="293">
        <f t="shared" si="4"/>
        <v>6900</v>
      </c>
      <c r="K24" s="292">
        <f t="shared" si="4"/>
        <v>0</v>
      </c>
      <c r="L24" s="291">
        <f t="shared" si="4"/>
        <v>6900</v>
      </c>
      <c r="N24" s="95"/>
      <c r="O24" s="95"/>
      <c r="P24" s="95"/>
    </row>
    <row r="25" spans="1:16" x14ac:dyDescent="0.2">
      <c r="A25" s="56">
        <v>15</v>
      </c>
      <c r="B25" s="55" t="s">
        <v>364</v>
      </c>
      <c r="C25" s="54" t="s">
        <v>363</v>
      </c>
      <c r="D25" s="306"/>
      <c r="E25" s="301"/>
      <c r="F25" s="305">
        <f t="shared" ref="F25:F56" si="5">D25+E25</f>
        <v>0</v>
      </c>
      <c r="G25" s="304"/>
      <c r="H25" s="301"/>
      <c r="I25" s="303">
        <f t="shared" ref="I25:I56" si="6">G25+H25</f>
        <v>0</v>
      </c>
      <c r="J25" s="302"/>
      <c r="K25" s="301"/>
      <c r="L25" s="300">
        <f t="shared" ref="L25:L56" si="7">J25+K25</f>
        <v>0</v>
      </c>
    </row>
    <row r="26" spans="1:16" x14ac:dyDescent="0.2">
      <c r="A26" s="49">
        <v>16</v>
      </c>
      <c r="B26" s="48" t="s">
        <v>362</v>
      </c>
      <c r="C26" s="47" t="s">
        <v>361</v>
      </c>
      <c r="D26" s="290"/>
      <c r="E26" s="282"/>
      <c r="F26" s="305">
        <f t="shared" si="5"/>
        <v>0</v>
      </c>
      <c r="G26" s="289"/>
      <c r="H26" s="308"/>
      <c r="I26" s="309">
        <f t="shared" si="6"/>
        <v>0</v>
      </c>
      <c r="J26" s="288"/>
      <c r="K26" s="308"/>
      <c r="L26" s="307">
        <f t="shared" si="7"/>
        <v>0</v>
      </c>
    </row>
    <row r="27" spans="1:16" x14ac:dyDescent="0.2">
      <c r="A27" s="49">
        <v>17</v>
      </c>
      <c r="B27" s="48" t="s">
        <v>360</v>
      </c>
      <c r="C27" s="47" t="s">
        <v>359</v>
      </c>
      <c r="D27" s="290"/>
      <c r="E27" s="282"/>
      <c r="F27" s="305">
        <f t="shared" si="5"/>
        <v>0</v>
      </c>
      <c r="G27" s="289"/>
      <c r="H27" s="308"/>
      <c r="I27" s="309">
        <f t="shared" si="6"/>
        <v>0</v>
      </c>
      <c r="J27" s="288"/>
      <c r="K27" s="308"/>
      <c r="L27" s="307">
        <f t="shared" si="7"/>
        <v>0</v>
      </c>
    </row>
    <row r="28" spans="1:16" x14ac:dyDescent="0.2">
      <c r="A28" s="49">
        <v>18</v>
      </c>
      <c r="B28" s="48" t="s">
        <v>358</v>
      </c>
      <c r="C28" s="47" t="s">
        <v>357</v>
      </c>
      <c r="D28" s="290"/>
      <c r="E28" s="282"/>
      <c r="F28" s="305">
        <f t="shared" si="5"/>
        <v>0</v>
      </c>
      <c r="G28" s="289"/>
      <c r="H28" s="308"/>
      <c r="I28" s="309">
        <f t="shared" si="6"/>
        <v>0</v>
      </c>
      <c r="J28" s="288"/>
      <c r="K28" s="308"/>
      <c r="L28" s="307">
        <f t="shared" si="7"/>
        <v>0</v>
      </c>
    </row>
    <row r="29" spans="1:16" x14ac:dyDescent="0.2">
      <c r="A29" s="49">
        <v>19</v>
      </c>
      <c r="B29" s="48" t="s">
        <v>356</v>
      </c>
      <c r="C29" s="47" t="s">
        <v>355</v>
      </c>
      <c r="D29" s="290">
        <v>1500</v>
      </c>
      <c r="E29" s="282"/>
      <c r="F29" s="305">
        <f t="shared" si="5"/>
        <v>1500</v>
      </c>
      <c r="G29" s="289">
        <v>1500</v>
      </c>
      <c r="H29" s="308"/>
      <c r="I29" s="309">
        <f t="shared" si="6"/>
        <v>1500</v>
      </c>
      <c r="J29" s="288">
        <v>1500</v>
      </c>
      <c r="K29" s="308"/>
      <c r="L29" s="307">
        <f t="shared" si="7"/>
        <v>1500</v>
      </c>
    </row>
    <row r="30" spans="1:16" x14ac:dyDescent="0.2">
      <c r="A30" s="49">
        <v>20</v>
      </c>
      <c r="B30" s="48" t="s">
        <v>354</v>
      </c>
      <c r="C30" s="47" t="s">
        <v>353</v>
      </c>
      <c r="D30" s="290"/>
      <c r="E30" s="282"/>
      <c r="F30" s="305">
        <f t="shared" si="5"/>
        <v>0</v>
      </c>
      <c r="G30" s="289"/>
      <c r="H30" s="308"/>
      <c r="I30" s="309">
        <f t="shared" si="6"/>
        <v>0</v>
      </c>
      <c r="J30" s="288"/>
      <c r="K30" s="308"/>
      <c r="L30" s="307">
        <f t="shared" si="7"/>
        <v>0</v>
      </c>
    </row>
    <row r="31" spans="1:16" x14ac:dyDescent="0.2">
      <c r="A31" s="49">
        <v>21</v>
      </c>
      <c r="B31" s="48" t="s">
        <v>352</v>
      </c>
      <c r="C31" s="47" t="s">
        <v>351</v>
      </c>
      <c r="D31" s="290"/>
      <c r="E31" s="282"/>
      <c r="F31" s="305">
        <f t="shared" si="5"/>
        <v>0</v>
      </c>
      <c r="G31" s="289"/>
      <c r="H31" s="308"/>
      <c r="I31" s="309">
        <f t="shared" si="6"/>
        <v>0</v>
      </c>
      <c r="J31" s="288"/>
      <c r="K31" s="308"/>
      <c r="L31" s="307">
        <f t="shared" si="7"/>
        <v>0</v>
      </c>
    </row>
    <row r="32" spans="1:16" x14ac:dyDescent="0.2">
      <c r="A32" s="49">
        <v>22</v>
      </c>
      <c r="B32" s="48" t="s">
        <v>350</v>
      </c>
      <c r="C32" s="47" t="s">
        <v>349</v>
      </c>
      <c r="D32" s="290"/>
      <c r="E32" s="282"/>
      <c r="F32" s="305">
        <f t="shared" si="5"/>
        <v>0</v>
      </c>
      <c r="G32" s="289"/>
      <c r="H32" s="308"/>
      <c r="I32" s="309">
        <f t="shared" si="6"/>
        <v>0</v>
      </c>
      <c r="J32" s="288"/>
      <c r="K32" s="308"/>
      <c r="L32" s="307">
        <f t="shared" si="7"/>
        <v>0</v>
      </c>
    </row>
    <row r="33" spans="1:12" x14ac:dyDescent="0.2">
      <c r="A33" s="49">
        <v>23</v>
      </c>
      <c r="B33" s="57" t="s">
        <v>348</v>
      </c>
      <c r="C33" s="50" t="s">
        <v>347</v>
      </c>
      <c r="D33" s="290"/>
      <c r="E33" s="282"/>
      <c r="F33" s="305">
        <f t="shared" si="5"/>
        <v>0</v>
      </c>
      <c r="G33" s="289"/>
      <c r="H33" s="308"/>
      <c r="I33" s="309">
        <f t="shared" si="6"/>
        <v>0</v>
      </c>
      <c r="J33" s="288"/>
      <c r="K33" s="308"/>
      <c r="L33" s="307">
        <f t="shared" si="7"/>
        <v>0</v>
      </c>
    </row>
    <row r="34" spans="1:12" x14ac:dyDescent="0.2">
      <c r="A34" s="56">
        <v>24</v>
      </c>
      <c r="B34" s="55" t="s">
        <v>346</v>
      </c>
      <c r="C34" s="54" t="s">
        <v>345</v>
      </c>
      <c r="D34" s="306"/>
      <c r="E34" s="301"/>
      <c r="F34" s="305">
        <f t="shared" si="5"/>
        <v>0</v>
      </c>
      <c r="G34" s="304"/>
      <c r="H34" s="301"/>
      <c r="I34" s="303">
        <f t="shared" si="6"/>
        <v>0</v>
      </c>
      <c r="J34" s="302"/>
      <c r="K34" s="301"/>
      <c r="L34" s="300">
        <f t="shared" si="7"/>
        <v>0</v>
      </c>
    </row>
    <row r="35" spans="1:12" x14ac:dyDescent="0.2">
      <c r="A35" s="49">
        <v>25</v>
      </c>
      <c r="B35" s="48" t="s">
        <v>344</v>
      </c>
      <c r="C35" s="47" t="s">
        <v>343</v>
      </c>
      <c r="D35" s="290"/>
      <c r="E35" s="282"/>
      <c r="F35" s="305">
        <f t="shared" si="5"/>
        <v>0</v>
      </c>
      <c r="G35" s="289"/>
      <c r="H35" s="308"/>
      <c r="I35" s="309">
        <f t="shared" si="6"/>
        <v>0</v>
      </c>
      <c r="J35" s="288"/>
      <c r="K35" s="308"/>
      <c r="L35" s="307">
        <f t="shared" si="7"/>
        <v>0</v>
      </c>
    </row>
    <row r="36" spans="1:12" x14ac:dyDescent="0.2">
      <c r="A36" s="49">
        <v>26</v>
      </c>
      <c r="B36" s="48" t="s">
        <v>342</v>
      </c>
      <c r="C36" s="47" t="s">
        <v>341</v>
      </c>
      <c r="D36" s="290"/>
      <c r="E36" s="282"/>
      <c r="F36" s="305">
        <f t="shared" si="5"/>
        <v>0</v>
      </c>
      <c r="G36" s="289"/>
      <c r="H36" s="308"/>
      <c r="I36" s="309">
        <f t="shared" si="6"/>
        <v>0</v>
      </c>
      <c r="J36" s="288"/>
      <c r="K36" s="308"/>
      <c r="L36" s="307">
        <f t="shared" si="7"/>
        <v>0</v>
      </c>
    </row>
    <row r="37" spans="1:12" x14ac:dyDescent="0.2">
      <c r="A37" s="49">
        <v>27</v>
      </c>
      <c r="B37" s="48" t="s">
        <v>340</v>
      </c>
      <c r="C37" s="47" t="s">
        <v>339</v>
      </c>
      <c r="D37" s="290"/>
      <c r="E37" s="282"/>
      <c r="F37" s="305">
        <f t="shared" si="5"/>
        <v>0</v>
      </c>
      <c r="G37" s="289"/>
      <c r="H37" s="308"/>
      <c r="I37" s="309">
        <f t="shared" si="6"/>
        <v>0</v>
      </c>
      <c r="J37" s="288"/>
      <c r="K37" s="308"/>
      <c r="L37" s="307">
        <f t="shared" si="7"/>
        <v>0</v>
      </c>
    </row>
    <row r="38" spans="1:12" x14ac:dyDescent="0.2">
      <c r="A38" s="56">
        <v>28</v>
      </c>
      <c r="B38" s="55" t="s">
        <v>338</v>
      </c>
      <c r="C38" s="54" t="s">
        <v>337</v>
      </c>
      <c r="D38" s="306">
        <v>1000</v>
      </c>
      <c r="E38" s="301"/>
      <c r="F38" s="305">
        <f t="shared" si="5"/>
        <v>1000</v>
      </c>
      <c r="G38" s="304">
        <v>1000</v>
      </c>
      <c r="H38" s="301"/>
      <c r="I38" s="303">
        <f t="shared" si="6"/>
        <v>1000</v>
      </c>
      <c r="J38" s="302">
        <v>1000</v>
      </c>
      <c r="K38" s="301"/>
      <c r="L38" s="300">
        <f t="shared" si="7"/>
        <v>1000</v>
      </c>
    </row>
    <row r="39" spans="1:12" x14ac:dyDescent="0.2">
      <c r="A39" s="49">
        <v>29</v>
      </c>
      <c r="B39" s="48" t="s">
        <v>336</v>
      </c>
      <c r="C39" s="47" t="s">
        <v>335</v>
      </c>
      <c r="D39" s="290"/>
      <c r="E39" s="282"/>
      <c r="F39" s="305">
        <f t="shared" si="5"/>
        <v>0</v>
      </c>
      <c r="G39" s="289"/>
      <c r="H39" s="308"/>
      <c r="I39" s="309">
        <f t="shared" si="6"/>
        <v>0</v>
      </c>
      <c r="J39" s="288"/>
      <c r="K39" s="308"/>
      <c r="L39" s="307">
        <f t="shared" si="7"/>
        <v>0</v>
      </c>
    </row>
    <row r="40" spans="1:12" x14ac:dyDescent="0.2">
      <c r="A40" s="49">
        <v>30</v>
      </c>
      <c r="B40" s="48" t="s">
        <v>334</v>
      </c>
      <c r="C40" s="47" t="s">
        <v>333</v>
      </c>
      <c r="D40" s="290"/>
      <c r="E40" s="282"/>
      <c r="F40" s="305">
        <f t="shared" si="5"/>
        <v>0</v>
      </c>
      <c r="G40" s="289"/>
      <c r="H40" s="308"/>
      <c r="I40" s="309">
        <f t="shared" si="6"/>
        <v>0</v>
      </c>
      <c r="J40" s="288"/>
      <c r="K40" s="308"/>
      <c r="L40" s="307">
        <f t="shared" si="7"/>
        <v>0</v>
      </c>
    </row>
    <row r="41" spans="1:12" x14ac:dyDescent="0.2">
      <c r="A41" s="49">
        <v>31</v>
      </c>
      <c r="B41" s="48" t="s">
        <v>332</v>
      </c>
      <c r="C41" s="47" t="s">
        <v>331</v>
      </c>
      <c r="D41" s="290"/>
      <c r="E41" s="282"/>
      <c r="F41" s="305">
        <f t="shared" si="5"/>
        <v>0</v>
      </c>
      <c r="G41" s="289"/>
      <c r="H41" s="308"/>
      <c r="I41" s="309">
        <f t="shared" si="6"/>
        <v>0</v>
      </c>
      <c r="J41" s="288"/>
      <c r="K41" s="308"/>
      <c r="L41" s="307">
        <f t="shared" si="7"/>
        <v>0</v>
      </c>
    </row>
    <row r="42" spans="1:12" x14ac:dyDescent="0.2">
      <c r="A42" s="49">
        <v>32</v>
      </c>
      <c r="B42" s="48" t="s">
        <v>330</v>
      </c>
      <c r="C42" s="47" t="s">
        <v>329</v>
      </c>
      <c r="D42" s="290"/>
      <c r="E42" s="282"/>
      <c r="F42" s="305">
        <f t="shared" si="5"/>
        <v>0</v>
      </c>
      <c r="G42" s="289"/>
      <c r="H42" s="308"/>
      <c r="I42" s="309">
        <f t="shared" si="6"/>
        <v>0</v>
      </c>
      <c r="J42" s="288"/>
      <c r="K42" s="308"/>
      <c r="L42" s="307">
        <f t="shared" si="7"/>
        <v>0</v>
      </c>
    </row>
    <row r="43" spans="1:12" x14ac:dyDescent="0.2">
      <c r="A43" s="49">
        <v>33</v>
      </c>
      <c r="B43" s="48" t="s">
        <v>328</v>
      </c>
      <c r="C43" s="47" t="s">
        <v>327</v>
      </c>
      <c r="D43" s="290"/>
      <c r="E43" s="282"/>
      <c r="F43" s="305">
        <f t="shared" si="5"/>
        <v>0</v>
      </c>
      <c r="G43" s="289"/>
      <c r="H43" s="308"/>
      <c r="I43" s="309">
        <f t="shared" si="6"/>
        <v>0</v>
      </c>
      <c r="J43" s="288"/>
      <c r="K43" s="308"/>
      <c r="L43" s="307">
        <f t="shared" si="7"/>
        <v>0</v>
      </c>
    </row>
    <row r="44" spans="1:12" x14ac:dyDescent="0.2">
      <c r="A44" s="49">
        <v>34</v>
      </c>
      <c r="B44" s="48" t="s">
        <v>326</v>
      </c>
      <c r="C44" s="47" t="s">
        <v>325</v>
      </c>
      <c r="D44" s="290"/>
      <c r="E44" s="282"/>
      <c r="F44" s="305">
        <f t="shared" si="5"/>
        <v>0</v>
      </c>
      <c r="G44" s="289"/>
      <c r="H44" s="308"/>
      <c r="I44" s="309">
        <f t="shared" si="6"/>
        <v>0</v>
      </c>
      <c r="J44" s="288"/>
      <c r="K44" s="308"/>
      <c r="L44" s="307">
        <f t="shared" si="7"/>
        <v>0</v>
      </c>
    </row>
    <row r="45" spans="1:12" x14ac:dyDescent="0.2">
      <c r="A45" s="49">
        <v>35</v>
      </c>
      <c r="B45" s="48" t="s">
        <v>324</v>
      </c>
      <c r="C45" s="47" t="s">
        <v>323</v>
      </c>
      <c r="D45" s="290"/>
      <c r="E45" s="282"/>
      <c r="F45" s="305">
        <f t="shared" si="5"/>
        <v>0</v>
      </c>
      <c r="G45" s="289"/>
      <c r="H45" s="308"/>
      <c r="I45" s="309">
        <f t="shared" si="6"/>
        <v>0</v>
      </c>
      <c r="J45" s="288"/>
      <c r="K45" s="308"/>
      <c r="L45" s="307">
        <f t="shared" si="7"/>
        <v>0</v>
      </c>
    </row>
    <row r="46" spans="1:12" x14ac:dyDescent="0.2">
      <c r="A46" s="49">
        <v>36</v>
      </c>
      <c r="B46" s="48" t="s">
        <v>322</v>
      </c>
      <c r="C46" s="50" t="s">
        <v>321</v>
      </c>
      <c r="D46" s="290"/>
      <c r="E46" s="282"/>
      <c r="F46" s="305">
        <f t="shared" si="5"/>
        <v>0</v>
      </c>
      <c r="G46" s="289"/>
      <c r="H46" s="308"/>
      <c r="I46" s="309">
        <f t="shared" si="6"/>
        <v>0</v>
      </c>
      <c r="J46" s="288"/>
      <c r="K46" s="308"/>
      <c r="L46" s="307">
        <f t="shared" si="7"/>
        <v>0</v>
      </c>
    </row>
    <row r="47" spans="1:12" x14ac:dyDescent="0.2">
      <c r="A47" s="56">
        <v>37</v>
      </c>
      <c r="B47" s="55" t="s">
        <v>320</v>
      </c>
      <c r="C47" s="54" t="s">
        <v>319</v>
      </c>
      <c r="D47" s="306"/>
      <c r="E47" s="301"/>
      <c r="F47" s="305">
        <f t="shared" si="5"/>
        <v>0</v>
      </c>
      <c r="G47" s="304"/>
      <c r="H47" s="301"/>
      <c r="I47" s="303">
        <f t="shared" si="6"/>
        <v>0</v>
      </c>
      <c r="J47" s="302"/>
      <c r="K47" s="301"/>
      <c r="L47" s="300">
        <f t="shared" si="7"/>
        <v>0</v>
      </c>
    </row>
    <row r="48" spans="1:12" x14ac:dyDescent="0.2">
      <c r="A48" s="49">
        <v>38</v>
      </c>
      <c r="B48" s="48" t="s">
        <v>318</v>
      </c>
      <c r="C48" s="47" t="s">
        <v>317</v>
      </c>
      <c r="D48" s="290"/>
      <c r="E48" s="282"/>
      <c r="F48" s="305">
        <f t="shared" si="5"/>
        <v>0</v>
      </c>
      <c r="G48" s="289"/>
      <c r="H48" s="308"/>
      <c r="I48" s="309">
        <f t="shared" si="6"/>
        <v>0</v>
      </c>
      <c r="J48" s="288"/>
      <c r="K48" s="308"/>
      <c r="L48" s="307">
        <f t="shared" si="7"/>
        <v>0</v>
      </c>
    </row>
    <row r="49" spans="1:12" x14ac:dyDescent="0.2">
      <c r="A49" s="49">
        <v>39</v>
      </c>
      <c r="B49" s="48" t="s">
        <v>316</v>
      </c>
      <c r="C49" s="47" t="s">
        <v>315</v>
      </c>
      <c r="D49" s="290"/>
      <c r="E49" s="282"/>
      <c r="F49" s="305">
        <f t="shared" si="5"/>
        <v>0</v>
      </c>
      <c r="G49" s="289"/>
      <c r="H49" s="308"/>
      <c r="I49" s="309">
        <f t="shared" si="6"/>
        <v>0</v>
      </c>
      <c r="J49" s="288"/>
      <c r="K49" s="308"/>
      <c r="L49" s="307">
        <f t="shared" si="7"/>
        <v>0</v>
      </c>
    </row>
    <row r="50" spans="1:12" x14ac:dyDescent="0.2">
      <c r="A50" s="49">
        <v>40</v>
      </c>
      <c r="B50" s="48" t="s">
        <v>314</v>
      </c>
      <c r="C50" s="47" t="s">
        <v>313</v>
      </c>
      <c r="D50" s="290">
        <v>1500</v>
      </c>
      <c r="E50" s="282"/>
      <c r="F50" s="305">
        <f t="shared" si="5"/>
        <v>1500</v>
      </c>
      <c r="G50" s="289">
        <v>1500</v>
      </c>
      <c r="H50" s="308"/>
      <c r="I50" s="309">
        <f t="shared" si="6"/>
        <v>1500</v>
      </c>
      <c r="J50" s="288">
        <v>1500</v>
      </c>
      <c r="K50" s="308"/>
      <c r="L50" s="307">
        <f t="shared" si="7"/>
        <v>1500</v>
      </c>
    </row>
    <row r="51" spans="1:12" x14ac:dyDescent="0.2">
      <c r="A51" s="49">
        <v>41</v>
      </c>
      <c r="B51" s="48" t="s">
        <v>312</v>
      </c>
      <c r="C51" s="47" t="s">
        <v>311</v>
      </c>
      <c r="D51" s="290"/>
      <c r="E51" s="282"/>
      <c r="F51" s="305">
        <f t="shared" si="5"/>
        <v>0</v>
      </c>
      <c r="G51" s="289"/>
      <c r="H51" s="308"/>
      <c r="I51" s="309">
        <f t="shared" si="6"/>
        <v>0</v>
      </c>
      <c r="J51" s="288"/>
      <c r="K51" s="308"/>
      <c r="L51" s="307">
        <f t="shared" si="7"/>
        <v>0</v>
      </c>
    </row>
    <row r="52" spans="1:12" x14ac:dyDescent="0.2">
      <c r="A52" s="49">
        <v>42</v>
      </c>
      <c r="B52" s="48" t="s">
        <v>310</v>
      </c>
      <c r="C52" s="47" t="s">
        <v>309</v>
      </c>
      <c r="D52" s="290"/>
      <c r="E52" s="282"/>
      <c r="F52" s="305">
        <f t="shared" si="5"/>
        <v>0</v>
      </c>
      <c r="G52" s="289"/>
      <c r="H52" s="308"/>
      <c r="I52" s="309">
        <f t="shared" si="6"/>
        <v>0</v>
      </c>
      <c r="J52" s="288"/>
      <c r="K52" s="308"/>
      <c r="L52" s="307">
        <f t="shared" si="7"/>
        <v>0</v>
      </c>
    </row>
    <row r="53" spans="1:12" x14ac:dyDescent="0.2">
      <c r="A53" s="49">
        <v>43</v>
      </c>
      <c r="B53" s="48" t="s">
        <v>308</v>
      </c>
      <c r="C53" s="47" t="s">
        <v>307</v>
      </c>
      <c r="D53" s="290"/>
      <c r="E53" s="282"/>
      <c r="F53" s="305">
        <f t="shared" si="5"/>
        <v>0</v>
      </c>
      <c r="G53" s="289"/>
      <c r="H53" s="308"/>
      <c r="I53" s="309">
        <f t="shared" si="6"/>
        <v>0</v>
      </c>
      <c r="J53" s="288"/>
      <c r="K53" s="308"/>
      <c r="L53" s="307">
        <f t="shared" si="7"/>
        <v>0</v>
      </c>
    </row>
    <row r="54" spans="1:12" x14ac:dyDescent="0.2">
      <c r="A54" s="49">
        <v>44</v>
      </c>
      <c r="B54" s="48" t="s">
        <v>306</v>
      </c>
      <c r="C54" s="47" t="s">
        <v>305</v>
      </c>
      <c r="D54" s="290"/>
      <c r="E54" s="282"/>
      <c r="F54" s="305">
        <f t="shared" si="5"/>
        <v>0</v>
      </c>
      <c r="G54" s="289"/>
      <c r="H54" s="308"/>
      <c r="I54" s="309">
        <f t="shared" si="6"/>
        <v>0</v>
      </c>
      <c r="J54" s="288"/>
      <c r="K54" s="308"/>
      <c r="L54" s="307">
        <f t="shared" si="7"/>
        <v>0</v>
      </c>
    </row>
    <row r="55" spans="1:12" x14ac:dyDescent="0.2">
      <c r="A55" s="49">
        <v>45</v>
      </c>
      <c r="B55" s="48" t="s">
        <v>304</v>
      </c>
      <c r="C55" s="47" t="s">
        <v>303</v>
      </c>
      <c r="D55" s="290"/>
      <c r="E55" s="282"/>
      <c r="F55" s="305">
        <f t="shared" si="5"/>
        <v>0</v>
      </c>
      <c r="G55" s="289"/>
      <c r="H55" s="308"/>
      <c r="I55" s="309">
        <f t="shared" si="6"/>
        <v>0</v>
      </c>
      <c r="J55" s="288"/>
      <c r="K55" s="308"/>
      <c r="L55" s="307">
        <f t="shared" si="7"/>
        <v>0</v>
      </c>
    </row>
    <row r="56" spans="1:12" x14ac:dyDescent="0.2">
      <c r="A56" s="56">
        <v>46</v>
      </c>
      <c r="B56" s="55" t="s">
        <v>302</v>
      </c>
      <c r="C56" s="54" t="s">
        <v>301</v>
      </c>
      <c r="D56" s="306">
        <v>2000</v>
      </c>
      <c r="E56" s="301"/>
      <c r="F56" s="305">
        <f t="shared" si="5"/>
        <v>2000</v>
      </c>
      <c r="G56" s="304">
        <v>2000</v>
      </c>
      <c r="H56" s="301"/>
      <c r="I56" s="303">
        <f t="shared" si="6"/>
        <v>2000</v>
      </c>
      <c r="J56" s="302">
        <v>2000</v>
      </c>
      <c r="K56" s="301"/>
      <c r="L56" s="300">
        <f t="shared" si="7"/>
        <v>2000</v>
      </c>
    </row>
    <row r="57" spans="1:12" x14ac:dyDescent="0.2">
      <c r="A57" s="49">
        <v>47</v>
      </c>
      <c r="B57" s="48" t="s">
        <v>300</v>
      </c>
      <c r="C57" s="47" t="s">
        <v>299</v>
      </c>
      <c r="D57" s="290"/>
      <c r="E57" s="282"/>
      <c r="F57" s="305">
        <f t="shared" ref="F57:F88" si="8">D57+E57</f>
        <v>0</v>
      </c>
      <c r="G57" s="289"/>
      <c r="H57" s="308"/>
      <c r="I57" s="309">
        <f t="shared" ref="I57:I88" si="9">G57+H57</f>
        <v>0</v>
      </c>
      <c r="J57" s="288"/>
      <c r="K57" s="308"/>
      <c r="L57" s="307">
        <f t="shared" ref="L57:L88" si="10">J57+K57</f>
        <v>0</v>
      </c>
    </row>
    <row r="58" spans="1:12" x14ac:dyDescent="0.2">
      <c r="A58" s="49">
        <v>48</v>
      </c>
      <c r="B58" s="48" t="s">
        <v>298</v>
      </c>
      <c r="C58" s="47" t="s">
        <v>297</v>
      </c>
      <c r="D58" s="290"/>
      <c r="E58" s="282"/>
      <c r="F58" s="305">
        <f t="shared" si="8"/>
        <v>0</v>
      </c>
      <c r="G58" s="289"/>
      <c r="H58" s="308"/>
      <c r="I58" s="309">
        <f t="shared" si="9"/>
        <v>0</v>
      </c>
      <c r="J58" s="288"/>
      <c r="K58" s="308"/>
      <c r="L58" s="307">
        <f t="shared" si="10"/>
        <v>0</v>
      </c>
    </row>
    <row r="59" spans="1:12" x14ac:dyDescent="0.2">
      <c r="A59" s="49">
        <v>49</v>
      </c>
      <c r="B59" s="48" t="s">
        <v>296</v>
      </c>
      <c r="C59" s="47" t="s">
        <v>295</v>
      </c>
      <c r="D59" s="290"/>
      <c r="E59" s="282"/>
      <c r="F59" s="305">
        <f t="shared" si="8"/>
        <v>0</v>
      </c>
      <c r="G59" s="289"/>
      <c r="H59" s="308"/>
      <c r="I59" s="309">
        <f t="shared" si="9"/>
        <v>0</v>
      </c>
      <c r="J59" s="288"/>
      <c r="K59" s="308"/>
      <c r="L59" s="307">
        <f t="shared" si="10"/>
        <v>0</v>
      </c>
    </row>
    <row r="60" spans="1:12" x14ac:dyDescent="0.2">
      <c r="A60" s="49">
        <v>50</v>
      </c>
      <c r="B60" s="48" t="s">
        <v>294</v>
      </c>
      <c r="C60" s="47" t="s">
        <v>293</v>
      </c>
      <c r="D60" s="290"/>
      <c r="E60" s="282"/>
      <c r="F60" s="305">
        <f t="shared" si="8"/>
        <v>0</v>
      </c>
      <c r="G60" s="289"/>
      <c r="H60" s="308"/>
      <c r="I60" s="309">
        <f t="shared" si="9"/>
        <v>0</v>
      </c>
      <c r="J60" s="288"/>
      <c r="K60" s="308"/>
      <c r="L60" s="307">
        <f t="shared" si="10"/>
        <v>0</v>
      </c>
    </row>
    <row r="61" spans="1:12" x14ac:dyDescent="0.2">
      <c r="A61" s="49">
        <v>51</v>
      </c>
      <c r="B61" s="48" t="s">
        <v>292</v>
      </c>
      <c r="C61" s="47" t="s">
        <v>291</v>
      </c>
      <c r="D61" s="290"/>
      <c r="E61" s="282"/>
      <c r="F61" s="305">
        <f t="shared" si="8"/>
        <v>0</v>
      </c>
      <c r="G61" s="289"/>
      <c r="H61" s="308"/>
      <c r="I61" s="309">
        <f t="shared" si="9"/>
        <v>0</v>
      </c>
      <c r="J61" s="288"/>
      <c r="K61" s="308"/>
      <c r="L61" s="307">
        <f t="shared" si="10"/>
        <v>0</v>
      </c>
    </row>
    <row r="62" spans="1:12" x14ac:dyDescent="0.2">
      <c r="A62" s="49">
        <v>52</v>
      </c>
      <c r="B62" s="48" t="s">
        <v>290</v>
      </c>
      <c r="C62" s="47" t="s">
        <v>289</v>
      </c>
      <c r="D62" s="290"/>
      <c r="E62" s="282"/>
      <c r="F62" s="305">
        <f t="shared" si="8"/>
        <v>0</v>
      </c>
      <c r="G62" s="289"/>
      <c r="H62" s="308"/>
      <c r="I62" s="309">
        <f t="shared" si="9"/>
        <v>0</v>
      </c>
      <c r="J62" s="288"/>
      <c r="K62" s="308"/>
      <c r="L62" s="307">
        <f t="shared" si="10"/>
        <v>0</v>
      </c>
    </row>
    <row r="63" spans="1:12" x14ac:dyDescent="0.2">
      <c r="A63" s="49">
        <v>53</v>
      </c>
      <c r="B63" s="48" t="s">
        <v>288</v>
      </c>
      <c r="C63" s="47" t="s">
        <v>287</v>
      </c>
      <c r="D63" s="290"/>
      <c r="E63" s="282"/>
      <c r="F63" s="305">
        <f t="shared" si="8"/>
        <v>0</v>
      </c>
      <c r="G63" s="289"/>
      <c r="H63" s="308"/>
      <c r="I63" s="309">
        <f t="shared" si="9"/>
        <v>0</v>
      </c>
      <c r="J63" s="288"/>
      <c r="K63" s="308"/>
      <c r="L63" s="307">
        <f t="shared" si="10"/>
        <v>0</v>
      </c>
    </row>
    <row r="64" spans="1:12" x14ac:dyDescent="0.2">
      <c r="A64" s="49">
        <v>54</v>
      </c>
      <c r="B64" s="48" t="s">
        <v>286</v>
      </c>
      <c r="C64" s="47" t="s">
        <v>285</v>
      </c>
      <c r="D64" s="290"/>
      <c r="E64" s="282"/>
      <c r="F64" s="305">
        <f t="shared" si="8"/>
        <v>0</v>
      </c>
      <c r="G64" s="289"/>
      <c r="H64" s="308"/>
      <c r="I64" s="309">
        <f t="shared" si="9"/>
        <v>0</v>
      </c>
      <c r="J64" s="288"/>
      <c r="K64" s="308"/>
      <c r="L64" s="307">
        <f t="shared" si="10"/>
        <v>0</v>
      </c>
    </row>
    <row r="65" spans="1:12" x14ac:dyDescent="0.2">
      <c r="A65" s="49">
        <v>55</v>
      </c>
      <c r="B65" s="48" t="s">
        <v>284</v>
      </c>
      <c r="C65" s="47" t="s">
        <v>283</v>
      </c>
      <c r="D65" s="290"/>
      <c r="E65" s="282"/>
      <c r="F65" s="305">
        <f t="shared" si="8"/>
        <v>0</v>
      </c>
      <c r="G65" s="289"/>
      <c r="H65" s="308"/>
      <c r="I65" s="309">
        <f t="shared" si="9"/>
        <v>0</v>
      </c>
      <c r="J65" s="288"/>
      <c r="K65" s="308"/>
      <c r="L65" s="307">
        <f t="shared" si="10"/>
        <v>0</v>
      </c>
    </row>
    <row r="66" spans="1:12" x14ac:dyDescent="0.2">
      <c r="A66" s="49">
        <v>56</v>
      </c>
      <c r="B66" s="48" t="s">
        <v>282</v>
      </c>
      <c r="C66" s="47" t="s">
        <v>281</v>
      </c>
      <c r="D66" s="290"/>
      <c r="E66" s="282"/>
      <c r="F66" s="305">
        <f t="shared" si="8"/>
        <v>0</v>
      </c>
      <c r="G66" s="289"/>
      <c r="H66" s="308"/>
      <c r="I66" s="309">
        <f t="shared" si="9"/>
        <v>0</v>
      </c>
      <c r="J66" s="288"/>
      <c r="K66" s="308"/>
      <c r="L66" s="307">
        <f t="shared" si="10"/>
        <v>0</v>
      </c>
    </row>
    <row r="67" spans="1:12" x14ac:dyDescent="0.2">
      <c r="A67" s="49">
        <v>57</v>
      </c>
      <c r="B67" s="48" t="s">
        <v>280</v>
      </c>
      <c r="C67" s="47" t="s">
        <v>279</v>
      </c>
      <c r="D67" s="290"/>
      <c r="E67" s="282"/>
      <c r="F67" s="305">
        <f t="shared" si="8"/>
        <v>0</v>
      </c>
      <c r="G67" s="289"/>
      <c r="H67" s="308"/>
      <c r="I67" s="309">
        <f t="shared" si="9"/>
        <v>0</v>
      </c>
      <c r="J67" s="288"/>
      <c r="K67" s="308"/>
      <c r="L67" s="307">
        <f t="shared" si="10"/>
        <v>0</v>
      </c>
    </row>
    <row r="68" spans="1:12" x14ac:dyDescent="0.2">
      <c r="A68" s="49">
        <v>58</v>
      </c>
      <c r="B68" s="48" t="s">
        <v>278</v>
      </c>
      <c r="C68" s="47" t="s">
        <v>277</v>
      </c>
      <c r="D68" s="290"/>
      <c r="E68" s="282"/>
      <c r="F68" s="305">
        <f t="shared" si="8"/>
        <v>0</v>
      </c>
      <c r="G68" s="289"/>
      <c r="H68" s="308"/>
      <c r="I68" s="309">
        <f t="shared" si="9"/>
        <v>0</v>
      </c>
      <c r="J68" s="288"/>
      <c r="K68" s="308"/>
      <c r="L68" s="307">
        <f t="shared" si="10"/>
        <v>0</v>
      </c>
    </row>
    <row r="69" spans="1:12" x14ac:dyDescent="0.2">
      <c r="A69" s="56">
        <v>59</v>
      </c>
      <c r="B69" s="55" t="s">
        <v>276</v>
      </c>
      <c r="C69" s="54" t="s">
        <v>275</v>
      </c>
      <c r="D69" s="306"/>
      <c r="E69" s="301"/>
      <c r="F69" s="305">
        <f t="shared" si="8"/>
        <v>0</v>
      </c>
      <c r="G69" s="304"/>
      <c r="H69" s="301"/>
      <c r="I69" s="303">
        <f t="shared" si="9"/>
        <v>0</v>
      </c>
      <c r="J69" s="302"/>
      <c r="K69" s="301"/>
      <c r="L69" s="300">
        <f t="shared" si="10"/>
        <v>0</v>
      </c>
    </row>
    <row r="70" spans="1:12" x14ac:dyDescent="0.2">
      <c r="A70" s="49">
        <v>60</v>
      </c>
      <c r="B70" s="48" t="s">
        <v>274</v>
      </c>
      <c r="C70" s="47" t="s">
        <v>273</v>
      </c>
      <c r="D70" s="290"/>
      <c r="E70" s="282"/>
      <c r="F70" s="305">
        <f t="shared" si="8"/>
        <v>0</v>
      </c>
      <c r="G70" s="289"/>
      <c r="H70" s="308"/>
      <c r="I70" s="309">
        <f t="shared" si="9"/>
        <v>0</v>
      </c>
      <c r="J70" s="288"/>
      <c r="K70" s="308"/>
      <c r="L70" s="307">
        <f t="shared" si="10"/>
        <v>0</v>
      </c>
    </row>
    <row r="71" spans="1:12" x14ac:dyDescent="0.2">
      <c r="A71" s="49">
        <v>61</v>
      </c>
      <c r="B71" s="48" t="s">
        <v>272</v>
      </c>
      <c r="C71" s="47" t="s">
        <v>271</v>
      </c>
      <c r="D71" s="290"/>
      <c r="E71" s="282"/>
      <c r="F71" s="305">
        <f t="shared" si="8"/>
        <v>0</v>
      </c>
      <c r="G71" s="289"/>
      <c r="H71" s="308"/>
      <c r="I71" s="309">
        <f t="shared" si="9"/>
        <v>0</v>
      </c>
      <c r="J71" s="288"/>
      <c r="K71" s="308"/>
      <c r="L71" s="307">
        <f t="shared" si="10"/>
        <v>0</v>
      </c>
    </row>
    <row r="72" spans="1:12" x14ac:dyDescent="0.2">
      <c r="A72" s="49">
        <v>62</v>
      </c>
      <c r="B72" s="48" t="s">
        <v>270</v>
      </c>
      <c r="C72" s="47" t="s">
        <v>269</v>
      </c>
      <c r="D72" s="290"/>
      <c r="E72" s="282"/>
      <c r="F72" s="305">
        <f t="shared" si="8"/>
        <v>0</v>
      </c>
      <c r="G72" s="289"/>
      <c r="H72" s="308"/>
      <c r="I72" s="309">
        <f t="shared" si="9"/>
        <v>0</v>
      </c>
      <c r="J72" s="288"/>
      <c r="K72" s="308"/>
      <c r="L72" s="307">
        <f t="shared" si="10"/>
        <v>0</v>
      </c>
    </row>
    <row r="73" spans="1:12" x14ac:dyDescent="0.2">
      <c r="A73" s="49">
        <v>63</v>
      </c>
      <c r="B73" s="48" t="s">
        <v>268</v>
      </c>
      <c r="C73" s="47" t="s">
        <v>267</v>
      </c>
      <c r="D73" s="290"/>
      <c r="E73" s="282"/>
      <c r="F73" s="305">
        <f t="shared" si="8"/>
        <v>0</v>
      </c>
      <c r="G73" s="289"/>
      <c r="H73" s="308"/>
      <c r="I73" s="309">
        <f t="shared" si="9"/>
        <v>0</v>
      </c>
      <c r="J73" s="288"/>
      <c r="K73" s="308"/>
      <c r="L73" s="307">
        <f t="shared" si="10"/>
        <v>0</v>
      </c>
    </row>
    <row r="74" spans="1:12" x14ac:dyDescent="0.2">
      <c r="A74" s="49">
        <v>64</v>
      </c>
      <c r="B74" s="48" t="s">
        <v>266</v>
      </c>
      <c r="C74" s="47" t="s">
        <v>265</v>
      </c>
      <c r="D74" s="290"/>
      <c r="E74" s="282"/>
      <c r="F74" s="305">
        <f t="shared" si="8"/>
        <v>0</v>
      </c>
      <c r="G74" s="289"/>
      <c r="H74" s="308"/>
      <c r="I74" s="309">
        <f t="shared" si="9"/>
        <v>0</v>
      </c>
      <c r="J74" s="288"/>
      <c r="K74" s="308"/>
      <c r="L74" s="307">
        <f t="shared" si="10"/>
        <v>0</v>
      </c>
    </row>
    <row r="75" spans="1:12" x14ac:dyDescent="0.2">
      <c r="A75" s="49">
        <v>65</v>
      </c>
      <c r="B75" s="48" t="s">
        <v>264</v>
      </c>
      <c r="C75" s="47" t="s">
        <v>263</v>
      </c>
      <c r="D75" s="290"/>
      <c r="E75" s="282"/>
      <c r="F75" s="305">
        <f t="shared" si="8"/>
        <v>0</v>
      </c>
      <c r="G75" s="289"/>
      <c r="H75" s="308"/>
      <c r="I75" s="309">
        <f t="shared" si="9"/>
        <v>0</v>
      </c>
      <c r="J75" s="288"/>
      <c r="K75" s="308"/>
      <c r="L75" s="307">
        <f t="shared" si="10"/>
        <v>0</v>
      </c>
    </row>
    <row r="76" spans="1:12" x14ac:dyDescent="0.2">
      <c r="A76" s="49">
        <v>66</v>
      </c>
      <c r="B76" s="48" t="s">
        <v>262</v>
      </c>
      <c r="C76" s="47" t="s">
        <v>261</v>
      </c>
      <c r="D76" s="290"/>
      <c r="E76" s="282"/>
      <c r="F76" s="305">
        <f t="shared" si="8"/>
        <v>0</v>
      </c>
      <c r="G76" s="289"/>
      <c r="H76" s="308"/>
      <c r="I76" s="309">
        <f t="shared" si="9"/>
        <v>0</v>
      </c>
      <c r="J76" s="288"/>
      <c r="K76" s="308"/>
      <c r="L76" s="307">
        <f t="shared" si="10"/>
        <v>0</v>
      </c>
    </row>
    <row r="77" spans="1:12" x14ac:dyDescent="0.2">
      <c r="A77" s="49">
        <v>67</v>
      </c>
      <c r="B77" s="48" t="s">
        <v>260</v>
      </c>
      <c r="C77" s="47" t="s">
        <v>259</v>
      </c>
      <c r="D77" s="290"/>
      <c r="E77" s="282"/>
      <c r="F77" s="305">
        <f t="shared" si="8"/>
        <v>0</v>
      </c>
      <c r="G77" s="289"/>
      <c r="H77" s="308"/>
      <c r="I77" s="309">
        <f t="shared" si="9"/>
        <v>0</v>
      </c>
      <c r="J77" s="288"/>
      <c r="K77" s="308"/>
      <c r="L77" s="307">
        <f t="shared" si="10"/>
        <v>0</v>
      </c>
    </row>
    <row r="78" spans="1:12" x14ac:dyDescent="0.2">
      <c r="A78" s="56">
        <v>68</v>
      </c>
      <c r="B78" s="55" t="s">
        <v>258</v>
      </c>
      <c r="C78" s="54" t="s">
        <v>257</v>
      </c>
      <c r="D78" s="306"/>
      <c r="E78" s="301"/>
      <c r="F78" s="305">
        <f t="shared" si="8"/>
        <v>0</v>
      </c>
      <c r="G78" s="304"/>
      <c r="H78" s="301"/>
      <c r="I78" s="303">
        <f t="shared" si="9"/>
        <v>0</v>
      </c>
      <c r="J78" s="302"/>
      <c r="K78" s="301"/>
      <c r="L78" s="300">
        <f t="shared" si="10"/>
        <v>0</v>
      </c>
    </row>
    <row r="79" spans="1:12" x14ac:dyDescent="0.2">
      <c r="A79" s="49">
        <v>69</v>
      </c>
      <c r="B79" s="48" t="s">
        <v>256</v>
      </c>
      <c r="C79" s="47" t="s">
        <v>255</v>
      </c>
      <c r="D79" s="290"/>
      <c r="E79" s="282"/>
      <c r="F79" s="305">
        <f t="shared" si="8"/>
        <v>0</v>
      </c>
      <c r="G79" s="289"/>
      <c r="H79" s="308"/>
      <c r="I79" s="309">
        <f t="shared" si="9"/>
        <v>0</v>
      </c>
      <c r="J79" s="288"/>
      <c r="K79" s="308"/>
      <c r="L79" s="307">
        <f t="shared" si="10"/>
        <v>0</v>
      </c>
    </row>
    <row r="80" spans="1:12" x14ac:dyDescent="0.2">
      <c r="A80" s="49">
        <v>70</v>
      </c>
      <c r="B80" s="48" t="s">
        <v>254</v>
      </c>
      <c r="C80" s="47" t="s">
        <v>253</v>
      </c>
      <c r="D80" s="290"/>
      <c r="E80" s="282"/>
      <c r="F80" s="305">
        <f t="shared" si="8"/>
        <v>0</v>
      </c>
      <c r="G80" s="289"/>
      <c r="H80" s="308"/>
      <c r="I80" s="309">
        <f t="shared" si="9"/>
        <v>0</v>
      </c>
      <c r="J80" s="288"/>
      <c r="K80" s="308"/>
      <c r="L80" s="307">
        <f t="shared" si="10"/>
        <v>0</v>
      </c>
    </row>
    <row r="81" spans="1:12" x14ac:dyDescent="0.2">
      <c r="A81" s="49">
        <v>71</v>
      </c>
      <c r="B81" s="48" t="s">
        <v>252</v>
      </c>
      <c r="C81" s="47" t="s">
        <v>251</v>
      </c>
      <c r="D81" s="290"/>
      <c r="E81" s="282"/>
      <c r="F81" s="305">
        <f t="shared" si="8"/>
        <v>0</v>
      </c>
      <c r="G81" s="289"/>
      <c r="H81" s="308"/>
      <c r="I81" s="309">
        <f t="shared" si="9"/>
        <v>0</v>
      </c>
      <c r="J81" s="288"/>
      <c r="K81" s="308"/>
      <c r="L81" s="307">
        <f t="shared" si="10"/>
        <v>0</v>
      </c>
    </row>
    <row r="82" spans="1:12" x14ac:dyDescent="0.2">
      <c r="A82" s="56">
        <v>73</v>
      </c>
      <c r="B82" s="55" t="s">
        <v>250</v>
      </c>
      <c r="C82" s="54" t="s">
        <v>249</v>
      </c>
      <c r="D82" s="306"/>
      <c r="E82" s="301"/>
      <c r="F82" s="305">
        <f t="shared" si="8"/>
        <v>0</v>
      </c>
      <c r="G82" s="304"/>
      <c r="H82" s="301"/>
      <c r="I82" s="303">
        <f t="shared" si="9"/>
        <v>0</v>
      </c>
      <c r="J82" s="302"/>
      <c r="K82" s="301"/>
      <c r="L82" s="300">
        <f t="shared" si="10"/>
        <v>0</v>
      </c>
    </row>
    <row r="83" spans="1:12" x14ac:dyDescent="0.2">
      <c r="A83" s="49">
        <v>74</v>
      </c>
      <c r="B83" s="48" t="s">
        <v>248</v>
      </c>
      <c r="C83" s="47" t="s">
        <v>247</v>
      </c>
      <c r="D83" s="290"/>
      <c r="E83" s="282"/>
      <c r="F83" s="305">
        <f t="shared" si="8"/>
        <v>0</v>
      </c>
      <c r="G83" s="289"/>
      <c r="H83" s="308"/>
      <c r="I83" s="309">
        <f t="shared" si="9"/>
        <v>0</v>
      </c>
      <c r="J83" s="288"/>
      <c r="K83" s="308"/>
      <c r="L83" s="307">
        <f t="shared" si="10"/>
        <v>0</v>
      </c>
    </row>
    <row r="84" spans="1:12" x14ac:dyDescent="0.2">
      <c r="A84" s="49">
        <v>75</v>
      </c>
      <c r="B84" s="48" t="s">
        <v>246</v>
      </c>
      <c r="C84" s="47" t="s">
        <v>245</v>
      </c>
      <c r="D84" s="290"/>
      <c r="E84" s="282"/>
      <c r="F84" s="305">
        <f t="shared" si="8"/>
        <v>0</v>
      </c>
      <c r="G84" s="289"/>
      <c r="H84" s="308"/>
      <c r="I84" s="309">
        <f t="shared" si="9"/>
        <v>0</v>
      </c>
      <c r="J84" s="288"/>
      <c r="K84" s="308"/>
      <c r="L84" s="307">
        <f t="shared" si="10"/>
        <v>0</v>
      </c>
    </row>
    <row r="85" spans="1:12" x14ac:dyDescent="0.2">
      <c r="A85" s="49">
        <v>76</v>
      </c>
      <c r="B85" s="48" t="s">
        <v>244</v>
      </c>
      <c r="C85" s="47" t="s">
        <v>243</v>
      </c>
      <c r="D85" s="290"/>
      <c r="E85" s="282"/>
      <c r="F85" s="305">
        <f t="shared" si="8"/>
        <v>0</v>
      </c>
      <c r="G85" s="289"/>
      <c r="H85" s="308"/>
      <c r="I85" s="309">
        <f t="shared" si="9"/>
        <v>0</v>
      </c>
      <c r="J85" s="288"/>
      <c r="K85" s="308"/>
      <c r="L85" s="307">
        <f t="shared" si="10"/>
        <v>0</v>
      </c>
    </row>
    <row r="86" spans="1:12" x14ac:dyDescent="0.2">
      <c r="A86" s="49">
        <v>77</v>
      </c>
      <c r="B86" s="48" t="s">
        <v>242</v>
      </c>
      <c r="C86" s="47" t="s">
        <v>241</v>
      </c>
      <c r="D86" s="290"/>
      <c r="E86" s="282"/>
      <c r="F86" s="305">
        <f t="shared" si="8"/>
        <v>0</v>
      </c>
      <c r="G86" s="289"/>
      <c r="H86" s="308"/>
      <c r="I86" s="309">
        <f t="shared" si="9"/>
        <v>0</v>
      </c>
      <c r="J86" s="288"/>
      <c r="K86" s="308"/>
      <c r="L86" s="307">
        <f t="shared" si="10"/>
        <v>0</v>
      </c>
    </row>
    <row r="87" spans="1:12" x14ac:dyDescent="0.2">
      <c r="A87" s="56">
        <v>78</v>
      </c>
      <c r="B87" s="55" t="s">
        <v>240</v>
      </c>
      <c r="C87" s="54" t="s">
        <v>239</v>
      </c>
      <c r="D87" s="306"/>
      <c r="E87" s="301"/>
      <c r="F87" s="305">
        <f t="shared" si="8"/>
        <v>0</v>
      </c>
      <c r="G87" s="304"/>
      <c r="H87" s="301"/>
      <c r="I87" s="303">
        <f t="shared" si="9"/>
        <v>0</v>
      </c>
      <c r="J87" s="302"/>
      <c r="K87" s="301"/>
      <c r="L87" s="300">
        <f t="shared" si="10"/>
        <v>0</v>
      </c>
    </row>
    <row r="88" spans="1:12" x14ac:dyDescent="0.2">
      <c r="A88" s="49">
        <v>79</v>
      </c>
      <c r="B88" s="48" t="s">
        <v>238</v>
      </c>
      <c r="C88" s="47" t="s">
        <v>237</v>
      </c>
      <c r="D88" s="290"/>
      <c r="E88" s="282"/>
      <c r="F88" s="305">
        <f t="shared" si="8"/>
        <v>0</v>
      </c>
      <c r="G88" s="289"/>
      <c r="H88" s="308"/>
      <c r="I88" s="309">
        <f t="shared" si="9"/>
        <v>0</v>
      </c>
      <c r="J88" s="288"/>
      <c r="K88" s="308"/>
      <c r="L88" s="307">
        <f t="shared" si="10"/>
        <v>0</v>
      </c>
    </row>
    <row r="89" spans="1:12" x14ac:dyDescent="0.2">
      <c r="A89" s="49">
        <v>80</v>
      </c>
      <c r="B89" s="48" t="s">
        <v>236</v>
      </c>
      <c r="C89" s="47" t="s">
        <v>235</v>
      </c>
      <c r="D89" s="290"/>
      <c r="E89" s="282"/>
      <c r="F89" s="305">
        <f t="shared" ref="F89:F111" si="11">D89+E89</f>
        <v>0</v>
      </c>
      <c r="G89" s="289"/>
      <c r="H89" s="308"/>
      <c r="I89" s="309">
        <f t="shared" ref="I89:I111" si="12">G89+H89</f>
        <v>0</v>
      </c>
      <c r="J89" s="288"/>
      <c r="K89" s="308"/>
      <c r="L89" s="307">
        <f t="shared" ref="L89:L111" si="13">J89+K89</f>
        <v>0</v>
      </c>
    </row>
    <row r="90" spans="1:12" x14ac:dyDescent="0.2">
      <c r="A90" s="49">
        <v>81</v>
      </c>
      <c r="B90" s="48" t="s">
        <v>234</v>
      </c>
      <c r="C90" s="47" t="s">
        <v>233</v>
      </c>
      <c r="D90" s="290"/>
      <c r="E90" s="282"/>
      <c r="F90" s="305">
        <f t="shared" si="11"/>
        <v>0</v>
      </c>
      <c r="G90" s="289"/>
      <c r="H90" s="308"/>
      <c r="I90" s="309">
        <f t="shared" si="12"/>
        <v>0</v>
      </c>
      <c r="J90" s="288"/>
      <c r="K90" s="308"/>
      <c r="L90" s="307">
        <f t="shared" si="13"/>
        <v>0</v>
      </c>
    </row>
    <row r="91" spans="1:12" x14ac:dyDescent="0.2">
      <c r="A91" s="49">
        <v>82</v>
      </c>
      <c r="B91" s="48" t="s">
        <v>232</v>
      </c>
      <c r="C91" s="47" t="s">
        <v>231</v>
      </c>
      <c r="D91" s="290"/>
      <c r="E91" s="282"/>
      <c r="F91" s="305">
        <f t="shared" si="11"/>
        <v>0</v>
      </c>
      <c r="G91" s="289"/>
      <c r="H91" s="308"/>
      <c r="I91" s="309">
        <f t="shared" si="12"/>
        <v>0</v>
      </c>
      <c r="J91" s="288"/>
      <c r="K91" s="308"/>
      <c r="L91" s="307">
        <f t="shared" si="13"/>
        <v>0</v>
      </c>
    </row>
    <row r="92" spans="1:12" x14ac:dyDescent="0.2">
      <c r="A92" s="49">
        <v>83</v>
      </c>
      <c r="B92" s="48" t="s">
        <v>230</v>
      </c>
      <c r="C92" s="47" t="s">
        <v>229</v>
      </c>
      <c r="D92" s="290"/>
      <c r="E92" s="282"/>
      <c r="F92" s="305">
        <f t="shared" si="11"/>
        <v>0</v>
      </c>
      <c r="G92" s="289"/>
      <c r="H92" s="308"/>
      <c r="I92" s="309">
        <f t="shared" si="12"/>
        <v>0</v>
      </c>
      <c r="J92" s="288"/>
      <c r="K92" s="308"/>
      <c r="L92" s="307">
        <f t="shared" si="13"/>
        <v>0</v>
      </c>
    </row>
    <row r="93" spans="1:12" x14ac:dyDescent="0.2">
      <c r="A93" s="49">
        <v>84</v>
      </c>
      <c r="B93" s="48" t="s">
        <v>228</v>
      </c>
      <c r="C93" s="47" t="s">
        <v>227</v>
      </c>
      <c r="D93" s="290"/>
      <c r="E93" s="282"/>
      <c r="F93" s="305">
        <f t="shared" si="11"/>
        <v>0</v>
      </c>
      <c r="G93" s="289"/>
      <c r="H93" s="308"/>
      <c r="I93" s="309">
        <f t="shared" si="12"/>
        <v>0</v>
      </c>
      <c r="J93" s="288"/>
      <c r="K93" s="308"/>
      <c r="L93" s="307">
        <f t="shared" si="13"/>
        <v>0</v>
      </c>
    </row>
    <row r="94" spans="1:12" x14ac:dyDescent="0.2">
      <c r="A94" s="49">
        <v>85</v>
      </c>
      <c r="B94" s="48" t="s">
        <v>226</v>
      </c>
      <c r="C94" s="47" t="s">
        <v>225</v>
      </c>
      <c r="D94" s="290"/>
      <c r="E94" s="282"/>
      <c r="F94" s="305">
        <f t="shared" si="11"/>
        <v>0</v>
      </c>
      <c r="G94" s="289"/>
      <c r="H94" s="308"/>
      <c r="I94" s="309">
        <f t="shared" si="12"/>
        <v>0</v>
      </c>
      <c r="J94" s="288"/>
      <c r="K94" s="308"/>
      <c r="L94" s="307">
        <f t="shared" si="13"/>
        <v>0</v>
      </c>
    </row>
    <row r="95" spans="1:12" x14ac:dyDescent="0.2">
      <c r="A95" s="49">
        <v>86</v>
      </c>
      <c r="B95" s="48" t="s">
        <v>224</v>
      </c>
      <c r="C95" s="47" t="s">
        <v>223</v>
      </c>
      <c r="D95" s="290"/>
      <c r="E95" s="282"/>
      <c r="F95" s="305">
        <f t="shared" si="11"/>
        <v>0</v>
      </c>
      <c r="G95" s="289"/>
      <c r="H95" s="308"/>
      <c r="I95" s="309">
        <f t="shared" si="12"/>
        <v>0</v>
      </c>
      <c r="J95" s="288"/>
      <c r="K95" s="308"/>
      <c r="L95" s="307">
        <f t="shared" si="13"/>
        <v>0</v>
      </c>
    </row>
    <row r="96" spans="1:12" x14ac:dyDescent="0.2">
      <c r="A96" s="49">
        <v>87</v>
      </c>
      <c r="B96" s="48" t="s">
        <v>222</v>
      </c>
      <c r="C96" s="47" t="s">
        <v>221</v>
      </c>
      <c r="D96" s="290"/>
      <c r="E96" s="282"/>
      <c r="F96" s="305">
        <f t="shared" si="11"/>
        <v>0</v>
      </c>
      <c r="G96" s="289"/>
      <c r="H96" s="308"/>
      <c r="I96" s="309">
        <f t="shared" si="12"/>
        <v>0</v>
      </c>
      <c r="J96" s="288"/>
      <c r="K96" s="308"/>
      <c r="L96" s="307">
        <f t="shared" si="13"/>
        <v>0</v>
      </c>
    </row>
    <row r="97" spans="1:12" x14ac:dyDescent="0.2">
      <c r="A97" s="49">
        <v>88</v>
      </c>
      <c r="B97" s="48" t="s">
        <v>220</v>
      </c>
      <c r="C97" s="47" t="s">
        <v>219</v>
      </c>
      <c r="D97" s="290"/>
      <c r="E97" s="282"/>
      <c r="F97" s="305">
        <f t="shared" si="11"/>
        <v>0</v>
      </c>
      <c r="G97" s="289"/>
      <c r="H97" s="308"/>
      <c r="I97" s="309">
        <f t="shared" si="12"/>
        <v>0</v>
      </c>
      <c r="J97" s="288"/>
      <c r="K97" s="308"/>
      <c r="L97" s="307">
        <f t="shared" si="13"/>
        <v>0</v>
      </c>
    </row>
    <row r="98" spans="1:12" x14ac:dyDescent="0.2">
      <c r="A98" s="49">
        <v>89</v>
      </c>
      <c r="B98" s="48" t="s">
        <v>218</v>
      </c>
      <c r="C98" s="47" t="s">
        <v>217</v>
      </c>
      <c r="D98" s="290"/>
      <c r="E98" s="282"/>
      <c r="F98" s="305">
        <f t="shared" si="11"/>
        <v>0</v>
      </c>
      <c r="G98" s="289"/>
      <c r="H98" s="308"/>
      <c r="I98" s="309">
        <f t="shared" si="12"/>
        <v>0</v>
      </c>
      <c r="J98" s="288"/>
      <c r="K98" s="308"/>
      <c r="L98" s="307">
        <f t="shared" si="13"/>
        <v>0</v>
      </c>
    </row>
    <row r="99" spans="1:12" x14ac:dyDescent="0.2">
      <c r="A99" s="56">
        <v>90</v>
      </c>
      <c r="B99" s="55" t="s">
        <v>216</v>
      </c>
      <c r="C99" s="54" t="s">
        <v>215</v>
      </c>
      <c r="D99" s="306"/>
      <c r="E99" s="301"/>
      <c r="F99" s="305">
        <f t="shared" si="11"/>
        <v>0</v>
      </c>
      <c r="G99" s="304"/>
      <c r="H99" s="301"/>
      <c r="I99" s="303">
        <f t="shared" si="12"/>
        <v>0</v>
      </c>
      <c r="J99" s="302"/>
      <c r="K99" s="301"/>
      <c r="L99" s="300">
        <f t="shared" si="13"/>
        <v>0</v>
      </c>
    </row>
    <row r="100" spans="1:12" x14ac:dyDescent="0.2">
      <c r="A100" s="49">
        <v>91</v>
      </c>
      <c r="B100" s="48" t="s">
        <v>214</v>
      </c>
      <c r="C100" s="47" t="s">
        <v>213</v>
      </c>
      <c r="D100" s="290"/>
      <c r="E100" s="282"/>
      <c r="F100" s="305">
        <f t="shared" si="11"/>
        <v>0</v>
      </c>
      <c r="G100" s="289"/>
      <c r="H100" s="308"/>
      <c r="I100" s="309">
        <f t="shared" si="12"/>
        <v>0</v>
      </c>
      <c r="J100" s="288"/>
      <c r="K100" s="308"/>
      <c r="L100" s="307">
        <f t="shared" si="13"/>
        <v>0</v>
      </c>
    </row>
    <row r="101" spans="1:12" x14ac:dyDescent="0.2">
      <c r="A101" s="49">
        <v>92</v>
      </c>
      <c r="B101" s="48" t="s">
        <v>212</v>
      </c>
      <c r="C101" s="47" t="s">
        <v>211</v>
      </c>
      <c r="D101" s="290"/>
      <c r="E101" s="282"/>
      <c r="F101" s="305">
        <f t="shared" si="11"/>
        <v>0</v>
      </c>
      <c r="G101" s="289"/>
      <c r="H101" s="308"/>
      <c r="I101" s="309">
        <f t="shared" si="12"/>
        <v>0</v>
      </c>
      <c r="J101" s="288"/>
      <c r="K101" s="308"/>
      <c r="L101" s="307">
        <f t="shared" si="13"/>
        <v>0</v>
      </c>
    </row>
    <row r="102" spans="1:12" x14ac:dyDescent="0.2">
      <c r="A102" s="49">
        <v>93</v>
      </c>
      <c r="B102" s="48" t="s">
        <v>210</v>
      </c>
      <c r="C102" s="47" t="s">
        <v>209</v>
      </c>
      <c r="D102" s="290"/>
      <c r="E102" s="282"/>
      <c r="F102" s="305">
        <f t="shared" si="11"/>
        <v>0</v>
      </c>
      <c r="G102" s="289"/>
      <c r="H102" s="308"/>
      <c r="I102" s="309">
        <f t="shared" si="12"/>
        <v>0</v>
      </c>
      <c r="J102" s="288"/>
      <c r="K102" s="308"/>
      <c r="L102" s="307">
        <f t="shared" si="13"/>
        <v>0</v>
      </c>
    </row>
    <row r="103" spans="1:12" x14ac:dyDescent="0.2">
      <c r="A103" s="49">
        <v>94</v>
      </c>
      <c r="B103" s="48" t="s">
        <v>208</v>
      </c>
      <c r="C103" s="47" t="s">
        <v>207</v>
      </c>
      <c r="D103" s="290"/>
      <c r="E103" s="282"/>
      <c r="F103" s="305">
        <f t="shared" si="11"/>
        <v>0</v>
      </c>
      <c r="G103" s="289"/>
      <c r="H103" s="308"/>
      <c r="I103" s="309">
        <f t="shared" si="12"/>
        <v>0</v>
      </c>
      <c r="J103" s="288"/>
      <c r="K103" s="308"/>
      <c r="L103" s="307">
        <f t="shared" si="13"/>
        <v>0</v>
      </c>
    </row>
    <row r="104" spans="1:12" x14ac:dyDescent="0.2">
      <c r="A104" s="56">
        <v>95</v>
      </c>
      <c r="B104" s="55" t="s">
        <v>206</v>
      </c>
      <c r="C104" s="54" t="s">
        <v>205</v>
      </c>
      <c r="D104" s="306"/>
      <c r="E104" s="301"/>
      <c r="F104" s="305">
        <f t="shared" si="11"/>
        <v>0</v>
      </c>
      <c r="G104" s="304"/>
      <c r="H104" s="301"/>
      <c r="I104" s="303">
        <f t="shared" si="12"/>
        <v>0</v>
      </c>
      <c r="J104" s="302"/>
      <c r="K104" s="301"/>
      <c r="L104" s="300">
        <f t="shared" si="13"/>
        <v>0</v>
      </c>
    </row>
    <row r="105" spans="1:12" x14ac:dyDescent="0.2">
      <c r="A105" s="49">
        <v>96</v>
      </c>
      <c r="B105" s="48" t="s">
        <v>204</v>
      </c>
      <c r="C105" s="47" t="s">
        <v>203</v>
      </c>
      <c r="D105" s="290"/>
      <c r="E105" s="282"/>
      <c r="F105" s="305">
        <f t="shared" si="11"/>
        <v>0</v>
      </c>
      <c r="G105" s="289"/>
      <c r="H105" s="308"/>
      <c r="I105" s="309">
        <f t="shared" si="12"/>
        <v>0</v>
      </c>
      <c r="J105" s="288"/>
      <c r="K105" s="308"/>
      <c r="L105" s="307">
        <f t="shared" si="13"/>
        <v>0</v>
      </c>
    </row>
    <row r="106" spans="1:12" x14ac:dyDescent="0.2">
      <c r="A106" s="49">
        <v>97</v>
      </c>
      <c r="B106" s="48" t="s">
        <v>202</v>
      </c>
      <c r="C106" s="47" t="s">
        <v>201</v>
      </c>
      <c r="D106" s="290">
        <v>300</v>
      </c>
      <c r="E106" s="282"/>
      <c r="F106" s="305">
        <f t="shared" si="11"/>
        <v>300</v>
      </c>
      <c r="G106" s="289">
        <v>300</v>
      </c>
      <c r="H106" s="308"/>
      <c r="I106" s="309">
        <f t="shared" si="12"/>
        <v>300</v>
      </c>
      <c r="J106" s="288">
        <v>300</v>
      </c>
      <c r="K106" s="308"/>
      <c r="L106" s="307">
        <f t="shared" si="13"/>
        <v>300</v>
      </c>
    </row>
    <row r="107" spans="1:12" x14ac:dyDescent="0.2">
      <c r="A107" s="56">
        <v>98</v>
      </c>
      <c r="B107" s="55" t="s">
        <v>200</v>
      </c>
      <c r="C107" s="54" t="s">
        <v>199</v>
      </c>
      <c r="D107" s="306">
        <v>600</v>
      </c>
      <c r="E107" s="301"/>
      <c r="F107" s="305">
        <f t="shared" si="11"/>
        <v>600</v>
      </c>
      <c r="G107" s="304">
        <v>600</v>
      </c>
      <c r="H107" s="301"/>
      <c r="I107" s="303">
        <f t="shared" si="12"/>
        <v>600</v>
      </c>
      <c r="J107" s="302">
        <v>600</v>
      </c>
      <c r="K107" s="301"/>
      <c r="L107" s="300">
        <f t="shared" si="13"/>
        <v>600</v>
      </c>
    </row>
    <row r="108" spans="1:12" x14ac:dyDescent="0.2">
      <c r="A108" s="49">
        <v>99</v>
      </c>
      <c r="B108" s="48" t="s">
        <v>198</v>
      </c>
      <c r="C108" s="47" t="s">
        <v>197</v>
      </c>
      <c r="D108" s="290"/>
      <c r="E108" s="282"/>
      <c r="F108" s="305">
        <f t="shared" si="11"/>
        <v>0</v>
      </c>
      <c r="G108" s="289"/>
      <c r="H108" s="308"/>
      <c r="I108" s="309">
        <f t="shared" si="12"/>
        <v>0</v>
      </c>
      <c r="J108" s="288"/>
      <c r="K108" s="308"/>
      <c r="L108" s="307">
        <f t="shared" si="13"/>
        <v>0</v>
      </c>
    </row>
    <row r="109" spans="1:12" x14ac:dyDescent="0.2">
      <c r="A109" s="49">
        <v>100</v>
      </c>
      <c r="B109" s="48" t="s">
        <v>196</v>
      </c>
      <c r="C109" s="47" t="s">
        <v>195</v>
      </c>
      <c r="D109" s="290"/>
      <c r="E109" s="282"/>
      <c r="F109" s="305">
        <f t="shared" si="11"/>
        <v>0</v>
      </c>
      <c r="G109" s="289"/>
      <c r="H109" s="308"/>
      <c r="I109" s="309">
        <f t="shared" si="12"/>
        <v>0</v>
      </c>
      <c r="J109" s="288"/>
      <c r="K109" s="308"/>
      <c r="L109" s="307">
        <f t="shared" si="13"/>
        <v>0</v>
      </c>
    </row>
    <row r="110" spans="1:12" x14ac:dyDescent="0.2">
      <c r="A110" s="49">
        <v>101</v>
      </c>
      <c r="B110" s="48" t="s">
        <v>194</v>
      </c>
      <c r="C110" s="47" t="s">
        <v>68</v>
      </c>
      <c r="D110" s="290"/>
      <c r="E110" s="282"/>
      <c r="F110" s="305">
        <f t="shared" si="11"/>
        <v>0</v>
      </c>
      <c r="G110" s="289"/>
      <c r="H110" s="308"/>
      <c r="I110" s="309">
        <f t="shared" si="12"/>
        <v>0</v>
      </c>
      <c r="J110" s="288"/>
      <c r="K110" s="308"/>
      <c r="L110" s="307">
        <f t="shared" si="13"/>
        <v>0</v>
      </c>
    </row>
    <row r="111" spans="1:12" ht="12.75" customHeight="1" x14ac:dyDescent="0.2">
      <c r="A111" s="56">
        <v>102</v>
      </c>
      <c r="B111" s="55" t="s">
        <v>193</v>
      </c>
      <c r="C111" s="54" t="s">
        <v>192</v>
      </c>
      <c r="D111" s="306"/>
      <c r="E111" s="301"/>
      <c r="F111" s="305">
        <f t="shared" si="11"/>
        <v>0</v>
      </c>
      <c r="G111" s="304"/>
      <c r="H111" s="301"/>
      <c r="I111" s="303">
        <f t="shared" si="12"/>
        <v>0</v>
      </c>
      <c r="J111" s="302"/>
      <c r="K111" s="301"/>
      <c r="L111" s="300">
        <f t="shared" si="13"/>
        <v>0</v>
      </c>
    </row>
    <row r="112" spans="1:12" ht="18" customHeight="1" x14ac:dyDescent="0.2">
      <c r="A112" s="53"/>
      <c r="B112" s="52">
        <v>132</v>
      </c>
      <c r="C112" s="51" t="s">
        <v>5</v>
      </c>
      <c r="D112" s="292">
        <f t="shared" ref="D112:L112" si="14">SUM(D113:D118)</f>
        <v>0</v>
      </c>
      <c r="E112" s="292">
        <f t="shared" si="14"/>
        <v>0</v>
      </c>
      <c r="F112" s="296">
        <f t="shared" si="14"/>
        <v>0</v>
      </c>
      <c r="G112" s="295">
        <f t="shared" si="14"/>
        <v>0</v>
      </c>
      <c r="H112" s="292">
        <f t="shared" si="14"/>
        <v>0</v>
      </c>
      <c r="I112" s="294">
        <f t="shared" si="14"/>
        <v>0</v>
      </c>
      <c r="J112" s="293">
        <f t="shared" si="14"/>
        <v>0</v>
      </c>
      <c r="K112" s="292">
        <f t="shared" si="14"/>
        <v>0</v>
      </c>
      <c r="L112" s="291">
        <f t="shared" si="14"/>
        <v>0</v>
      </c>
    </row>
    <row r="113" spans="1:12" x14ac:dyDescent="0.2">
      <c r="A113" s="49">
        <v>103</v>
      </c>
      <c r="B113" s="48" t="s">
        <v>191</v>
      </c>
      <c r="C113" s="47" t="s">
        <v>190</v>
      </c>
      <c r="D113" s="299"/>
      <c r="E113" s="282"/>
      <c r="F113" s="286">
        <f t="shared" ref="F113:F118" si="15">D113+E113</f>
        <v>0</v>
      </c>
      <c r="G113" s="298"/>
      <c r="H113" s="282"/>
      <c r="I113" s="284">
        <f t="shared" ref="I113:I118" si="16">G113+H113</f>
        <v>0</v>
      </c>
      <c r="J113" s="297"/>
      <c r="K113" s="282"/>
      <c r="L113" s="281">
        <f t="shared" ref="L113:L118" si="17">J113+K113</f>
        <v>0</v>
      </c>
    </row>
    <row r="114" spans="1:12" x14ac:dyDescent="0.2">
      <c r="A114" s="49">
        <v>104</v>
      </c>
      <c r="B114" s="48" t="s">
        <v>189</v>
      </c>
      <c r="C114" s="47" t="s">
        <v>188</v>
      </c>
      <c r="D114" s="299"/>
      <c r="E114" s="282"/>
      <c r="F114" s="286">
        <f t="shared" si="15"/>
        <v>0</v>
      </c>
      <c r="G114" s="298"/>
      <c r="H114" s="282"/>
      <c r="I114" s="284">
        <f t="shared" si="16"/>
        <v>0</v>
      </c>
      <c r="J114" s="297"/>
      <c r="K114" s="282"/>
      <c r="L114" s="281">
        <f t="shared" si="17"/>
        <v>0</v>
      </c>
    </row>
    <row r="115" spans="1:12" x14ac:dyDescent="0.2">
      <c r="A115" s="49">
        <v>105</v>
      </c>
      <c r="B115" s="48" t="s">
        <v>187</v>
      </c>
      <c r="C115" s="47" t="s">
        <v>186</v>
      </c>
      <c r="D115" s="299"/>
      <c r="E115" s="282"/>
      <c r="F115" s="286">
        <f t="shared" si="15"/>
        <v>0</v>
      </c>
      <c r="G115" s="298"/>
      <c r="H115" s="282"/>
      <c r="I115" s="284">
        <f t="shared" si="16"/>
        <v>0</v>
      </c>
      <c r="J115" s="297"/>
      <c r="K115" s="282"/>
      <c r="L115" s="281">
        <f t="shared" si="17"/>
        <v>0</v>
      </c>
    </row>
    <row r="116" spans="1:12" x14ac:dyDescent="0.2">
      <c r="A116" s="49">
        <v>106</v>
      </c>
      <c r="B116" s="48" t="s">
        <v>185</v>
      </c>
      <c r="C116" s="47" t="s">
        <v>184</v>
      </c>
      <c r="D116" s="299"/>
      <c r="E116" s="282"/>
      <c r="F116" s="286">
        <f t="shared" si="15"/>
        <v>0</v>
      </c>
      <c r="G116" s="298"/>
      <c r="H116" s="282"/>
      <c r="I116" s="284">
        <f t="shared" si="16"/>
        <v>0</v>
      </c>
      <c r="J116" s="297"/>
      <c r="K116" s="282"/>
      <c r="L116" s="281">
        <f t="shared" si="17"/>
        <v>0</v>
      </c>
    </row>
    <row r="117" spans="1:12" x14ac:dyDescent="0.2">
      <c r="A117" s="49">
        <v>107</v>
      </c>
      <c r="B117" s="48" t="s">
        <v>183</v>
      </c>
      <c r="C117" s="47" t="s">
        <v>182</v>
      </c>
      <c r="D117" s="299"/>
      <c r="E117" s="282"/>
      <c r="F117" s="286">
        <f t="shared" si="15"/>
        <v>0</v>
      </c>
      <c r="G117" s="298"/>
      <c r="H117" s="282"/>
      <c r="I117" s="284">
        <f t="shared" si="16"/>
        <v>0</v>
      </c>
      <c r="J117" s="297"/>
      <c r="K117" s="282"/>
      <c r="L117" s="281">
        <f t="shared" si="17"/>
        <v>0</v>
      </c>
    </row>
    <row r="118" spans="1:12" ht="15" customHeight="1" x14ac:dyDescent="0.2">
      <c r="A118" s="49">
        <v>108</v>
      </c>
      <c r="B118" s="48" t="s">
        <v>181</v>
      </c>
      <c r="C118" s="47" t="s">
        <v>169</v>
      </c>
      <c r="D118" s="299"/>
      <c r="E118" s="282"/>
      <c r="F118" s="286">
        <f t="shared" si="15"/>
        <v>0</v>
      </c>
      <c r="G118" s="298"/>
      <c r="H118" s="282"/>
      <c r="I118" s="284">
        <f t="shared" si="16"/>
        <v>0</v>
      </c>
      <c r="J118" s="297"/>
      <c r="K118" s="282"/>
      <c r="L118" s="281">
        <f t="shared" si="17"/>
        <v>0</v>
      </c>
    </row>
    <row r="119" spans="1:12" ht="18" customHeight="1" x14ac:dyDescent="0.2">
      <c r="A119" s="53"/>
      <c r="B119" s="52">
        <v>200</v>
      </c>
      <c r="C119" s="51" t="s">
        <v>6</v>
      </c>
      <c r="D119" s="292">
        <f t="shared" ref="D119:L119" si="18">SUM(D120:D131)</f>
        <v>0</v>
      </c>
      <c r="E119" s="292">
        <f t="shared" si="18"/>
        <v>0</v>
      </c>
      <c r="F119" s="296">
        <f t="shared" si="18"/>
        <v>0</v>
      </c>
      <c r="G119" s="295">
        <f t="shared" si="18"/>
        <v>0</v>
      </c>
      <c r="H119" s="292">
        <f t="shared" si="18"/>
        <v>0</v>
      </c>
      <c r="I119" s="294">
        <f t="shared" si="18"/>
        <v>0</v>
      </c>
      <c r="J119" s="293">
        <f t="shared" si="18"/>
        <v>0</v>
      </c>
      <c r="K119" s="292">
        <f t="shared" si="18"/>
        <v>0</v>
      </c>
      <c r="L119" s="291">
        <f t="shared" si="18"/>
        <v>0</v>
      </c>
    </row>
    <row r="120" spans="1:12" x14ac:dyDescent="0.2">
      <c r="A120" s="49">
        <v>109</v>
      </c>
      <c r="B120" s="48" t="s">
        <v>180</v>
      </c>
      <c r="C120" s="47" t="s">
        <v>179</v>
      </c>
      <c r="D120" s="299"/>
      <c r="E120" s="282"/>
      <c r="F120" s="286">
        <f t="shared" ref="F120:F131" si="19">D120+E120</f>
        <v>0</v>
      </c>
      <c r="G120" s="298"/>
      <c r="H120" s="282"/>
      <c r="I120" s="284">
        <f t="shared" ref="I120:I131" si="20">G120+H120</f>
        <v>0</v>
      </c>
      <c r="J120" s="297"/>
      <c r="K120" s="282"/>
      <c r="L120" s="281">
        <f t="shared" ref="L120:L131" si="21">J120+K120</f>
        <v>0</v>
      </c>
    </row>
    <row r="121" spans="1:12" x14ac:dyDescent="0.2">
      <c r="A121" s="49">
        <v>110</v>
      </c>
      <c r="B121" s="48" t="s">
        <v>178</v>
      </c>
      <c r="C121" s="47" t="s">
        <v>177</v>
      </c>
      <c r="D121" s="299"/>
      <c r="E121" s="282"/>
      <c r="F121" s="286">
        <f t="shared" si="19"/>
        <v>0</v>
      </c>
      <c r="G121" s="298"/>
      <c r="H121" s="282"/>
      <c r="I121" s="284">
        <f t="shared" si="20"/>
        <v>0</v>
      </c>
      <c r="J121" s="297"/>
      <c r="K121" s="282"/>
      <c r="L121" s="281">
        <f t="shared" si="21"/>
        <v>0</v>
      </c>
    </row>
    <row r="122" spans="1:12" x14ac:dyDescent="0.2">
      <c r="A122" s="49">
        <v>111</v>
      </c>
      <c r="B122" s="48" t="s">
        <v>176</v>
      </c>
      <c r="C122" s="47" t="s">
        <v>175</v>
      </c>
      <c r="D122" s="299"/>
      <c r="E122" s="282"/>
      <c r="F122" s="286">
        <f t="shared" si="19"/>
        <v>0</v>
      </c>
      <c r="G122" s="298"/>
      <c r="H122" s="282"/>
      <c r="I122" s="284">
        <f t="shared" si="20"/>
        <v>0</v>
      </c>
      <c r="J122" s="297"/>
      <c r="K122" s="282"/>
      <c r="L122" s="281">
        <f t="shared" si="21"/>
        <v>0</v>
      </c>
    </row>
    <row r="123" spans="1:12" x14ac:dyDescent="0.2">
      <c r="A123" s="49">
        <v>112</v>
      </c>
      <c r="B123" s="48" t="s">
        <v>174</v>
      </c>
      <c r="C123" s="50" t="s">
        <v>173</v>
      </c>
      <c r="D123" s="299"/>
      <c r="E123" s="282"/>
      <c r="F123" s="286">
        <f t="shared" si="19"/>
        <v>0</v>
      </c>
      <c r="G123" s="298"/>
      <c r="H123" s="282"/>
      <c r="I123" s="284">
        <f t="shared" si="20"/>
        <v>0</v>
      </c>
      <c r="J123" s="297"/>
      <c r="K123" s="282"/>
      <c r="L123" s="281">
        <f t="shared" si="21"/>
        <v>0</v>
      </c>
    </row>
    <row r="124" spans="1:12" x14ac:dyDescent="0.2">
      <c r="A124" s="49">
        <v>113</v>
      </c>
      <c r="B124" s="48" t="s">
        <v>172</v>
      </c>
      <c r="C124" s="47" t="s">
        <v>171</v>
      </c>
      <c r="D124" s="299"/>
      <c r="E124" s="282"/>
      <c r="F124" s="286">
        <f t="shared" si="19"/>
        <v>0</v>
      </c>
      <c r="G124" s="298"/>
      <c r="H124" s="282"/>
      <c r="I124" s="284">
        <f t="shared" si="20"/>
        <v>0</v>
      </c>
      <c r="J124" s="297"/>
      <c r="K124" s="282"/>
      <c r="L124" s="281">
        <f t="shared" si="21"/>
        <v>0</v>
      </c>
    </row>
    <row r="125" spans="1:12" x14ac:dyDescent="0.2">
      <c r="A125" s="49">
        <v>114</v>
      </c>
      <c r="B125" s="48" t="s">
        <v>170</v>
      </c>
      <c r="C125" s="47" t="s">
        <v>169</v>
      </c>
      <c r="D125" s="299"/>
      <c r="E125" s="282"/>
      <c r="F125" s="286">
        <f t="shared" si="19"/>
        <v>0</v>
      </c>
      <c r="G125" s="298"/>
      <c r="H125" s="282"/>
      <c r="I125" s="284">
        <f t="shared" si="20"/>
        <v>0</v>
      </c>
      <c r="J125" s="297"/>
      <c r="K125" s="282"/>
      <c r="L125" s="281">
        <f t="shared" si="21"/>
        <v>0</v>
      </c>
    </row>
    <row r="126" spans="1:12" x14ac:dyDescent="0.2">
      <c r="A126" s="49">
        <v>115</v>
      </c>
      <c r="B126" s="48" t="s">
        <v>168</v>
      </c>
      <c r="C126" s="47" t="s">
        <v>167</v>
      </c>
      <c r="D126" s="299"/>
      <c r="E126" s="282"/>
      <c r="F126" s="286">
        <f t="shared" si="19"/>
        <v>0</v>
      </c>
      <c r="G126" s="298"/>
      <c r="H126" s="282"/>
      <c r="I126" s="284">
        <f t="shared" si="20"/>
        <v>0</v>
      </c>
      <c r="J126" s="297"/>
      <c r="K126" s="282"/>
      <c r="L126" s="281">
        <f t="shared" si="21"/>
        <v>0</v>
      </c>
    </row>
    <row r="127" spans="1:12" x14ac:dyDescent="0.2">
      <c r="A127" s="49">
        <v>116</v>
      </c>
      <c r="B127" s="48" t="s">
        <v>166</v>
      </c>
      <c r="C127" s="47" t="s">
        <v>165</v>
      </c>
      <c r="D127" s="299"/>
      <c r="E127" s="282"/>
      <c r="F127" s="286">
        <f t="shared" si="19"/>
        <v>0</v>
      </c>
      <c r="G127" s="298"/>
      <c r="H127" s="282"/>
      <c r="I127" s="284">
        <f t="shared" si="20"/>
        <v>0</v>
      </c>
      <c r="J127" s="297"/>
      <c r="K127" s="282"/>
      <c r="L127" s="281">
        <f t="shared" si="21"/>
        <v>0</v>
      </c>
    </row>
    <row r="128" spans="1:12" x14ac:dyDescent="0.2">
      <c r="A128" s="49">
        <v>117</v>
      </c>
      <c r="B128" s="48" t="s">
        <v>164</v>
      </c>
      <c r="C128" s="47" t="s">
        <v>163</v>
      </c>
      <c r="D128" s="299"/>
      <c r="E128" s="282"/>
      <c r="F128" s="286">
        <f t="shared" si="19"/>
        <v>0</v>
      </c>
      <c r="G128" s="298"/>
      <c r="H128" s="282"/>
      <c r="I128" s="284">
        <f t="shared" si="20"/>
        <v>0</v>
      </c>
      <c r="J128" s="297"/>
      <c r="K128" s="282"/>
      <c r="L128" s="281">
        <f t="shared" si="21"/>
        <v>0</v>
      </c>
    </row>
    <row r="129" spans="1:12" x14ac:dyDescent="0.2">
      <c r="A129" s="49">
        <v>118</v>
      </c>
      <c r="B129" s="48" t="s">
        <v>162</v>
      </c>
      <c r="C129" s="47" t="s">
        <v>161</v>
      </c>
      <c r="D129" s="299"/>
      <c r="E129" s="282"/>
      <c r="F129" s="286">
        <f t="shared" si="19"/>
        <v>0</v>
      </c>
      <c r="G129" s="298"/>
      <c r="H129" s="282"/>
      <c r="I129" s="284">
        <f t="shared" si="20"/>
        <v>0</v>
      </c>
      <c r="J129" s="297"/>
      <c r="K129" s="282"/>
      <c r="L129" s="281">
        <f t="shared" si="21"/>
        <v>0</v>
      </c>
    </row>
    <row r="130" spans="1:12" x14ac:dyDescent="0.2">
      <c r="A130" s="49">
        <v>119</v>
      </c>
      <c r="B130" s="48" t="s">
        <v>160</v>
      </c>
      <c r="C130" s="47" t="s">
        <v>159</v>
      </c>
      <c r="D130" s="299"/>
      <c r="E130" s="282"/>
      <c r="F130" s="286">
        <f t="shared" si="19"/>
        <v>0</v>
      </c>
      <c r="G130" s="298"/>
      <c r="H130" s="282"/>
      <c r="I130" s="284">
        <f t="shared" si="20"/>
        <v>0</v>
      </c>
      <c r="J130" s="297"/>
      <c r="K130" s="282"/>
      <c r="L130" s="281">
        <f t="shared" si="21"/>
        <v>0</v>
      </c>
    </row>
    <row r="131" spans="1:12" ht="15" customHeight="1" x14ac:dyDescent="0.2">
      <c r="A131" s="49">
        <v>120</v>
      </c>
      <c r="B131" s="48" t="s">
        <v>158</v>
      </c>
      <c r="C131" s="47" t="s">
        <v>157</v>
      </c>
      <c r="D131" s="299"/>
      <c r="E131" s="282"/>
      <c r="F131" s="286">
        <f t="shared" si="19"/>
        <v>0</v>
      </c>
      <c r="G131" s="298"/>
      <c r="H131" s="282"/>
      <c r="I131" s="284">
        <f t="shared" si="20"/>
        <v>0</v>
      </c>
      <c r="J131" s="297"/>
      <c r="K131" s="282"/>
      <c r="L131" s="281">
        <f t="shared" si="21"/>
        <v>0</v>
      </c>
    </row>
    <row r="132" spans="1:12" ht="18" customHeight="1" x14ac:dyDescent="0.2">
      <c r="A132" s="53"/>
      <c r="B132" s="52">
        <v>300</v>
      </c>
      <c r="C132" s="51" t="s">
        <v>156</v>
      </c>
      <c r="D132" s="292">
        <f t="shared" ref="D132:L132" si="22">SUM(D133:D176)</f>
        <v>0</v>
      </c>
      <c r="E132" s="292">
        <f t="shared" si="22"/>
        <v>0</v>
      </c>
      <c r="F132" s="296">
        <f t="shared" si="22"/>
        <v>0</v>
      </c>
      <c r="G132" s="295">
        <f t="shared" si="22"/>
        <v>0</v>
      </c>
      <c r="H132" s="292">
        <f t="shared" si="22"/>
        <v>0</v>
      </c>
      <c r="I132" s="294">
        <f t="shared" si="22"/>
        <v>0</v>
      </c>
      <c r="J132" s="293">
        <f t="shared" si="22"/>
        <v>0</v>
      </c>
      <c r="K132" s="292">
        <f t="shared" si="22"/>
        <v>0</v>
      </c>
      <c r="L132" s="291">
        <f t="shared" si="22"/>
        <v>0</v>
      </c>
    </row>
    <row r="133" spans="1:12" x14ac:dyDescent="0.2">
      <c r="A133" s="49">
        <v>121</v>
      </c>
      <c r="B133" s="48" t="s">
        <v>155</v>
      </c>
      <c r="C133" s="47" t="s">
        <v>154</v>
      </c>
      <c r="D133" s="290"/>
      <c r="E133" s="282"/>
      <c r="F133" s="286">
        <f t="shared" ref="F133:F176" si="23">D133+E133</f>
        <v>0</v>
      </c>
      <c r="G133" s="289"/>
      <c r="H133" s="282"/>
      <c r="I133" s="284">
        <f t="shared" ref="I133:I176" si="24">G133+H133</f>
        <v>0</v>
      </c>
      <c r="J133" s="288"/>
      <c r="K133" s="282"/>
      <c r="L133" s="281">
        <f t="shared" ref="L133:L176" si="25">J133+K133</f>
        <v>0</v>
      </c>
    </row>
    <row r="134" spans="1:12" x14ac:dyDescent="0.2">
      <c r="A134" s="49">
        <v>122</v>
      </c>
      <c r="B134" s="48" t="s">
        <v>153</v>
      </c>
      <c r="C134" s="47" t="s">
        <v>152</v>
      </c>
      <c r="D134" s="290"/>
      <c r="E134" s="282"/>
      <c r="F134" s="286">
        <f t="shared" si="23"/>
        <v>0</v>
      </c>
      <c r="G134" s="289"/>
      <c r="H134" s="282"/>
      <c r="I134" s="284">
        <f t="shared" si="24"/>
        <v>0</v>
      </c>
      <c r="J134" s="288"/>
      <c r="K134" s="282"/>
      <c r="L134" s="281">
        <f t="shared" si="25"/>
        <v>0</v>
      </c>
    </row>
    <row r="135" spans="1:12" x14ac:dyDescent="0.2">
      <c r="A135" s="49">
        <v>123</v>
      </c>
      <c r="B135" s="48" t="s">
        <v>151</v>
      </c>
      <c r="C135" s="47" t="s">
        <v>150</v>
      </c>
      <c r="D135" s="290"/>
      <c r="E135" s="282"/>
      <c r="F135" s="286">
        <f t="shared" si="23"/>
        <v>0</v>
      </c>
      <c r="G135" s="289"/>
      <c r="H135" s="282"/>
      <c r="I135" s="284">
        <f t="shared" si="24"/>
        <v>0</v>
      </c>
      <c r="J135" s="288"/>
      <c r="K135" s="282"/>
      <c r="L135" s="281">
        <f t="shared" si="25"/>
        <v>0</v>
      </c>
    </row>
    <row r="136" spans="1:12" x14ac:dyDescent="0.2">
      <c r="A136" s="49">
        <v>124</v>
      </c>
      <c r="B136" s="48" t="s">
        <v>149</v>
      </c>
      <c r="C136" s="47" t="s">
        <v>148</v>
      </c>
      <c r="D136" s="290"/>
      <c r="E136" s="282"/>
      <c r="F136" s="286">
        <f t="shared" si="23"/>
        <v>0</v>
      </c>
      <c r="G136" s="289"/>
      <c r="H136" s="282"/>
      <c r="I136" s="284">
        <f t="shared" si="24"/>
        <v>0</v>
      </c>
      <c r="J136" s="288"/>
      <c r="K136" s="282"/>
      <c r="L136" s="281">
        <f t="shared" si="25"/>
        <v>0</v>
      </c>
    </row>
    <row r="137" spans="1:12" x14ac:dyDescent="0.2">
      <c r="A137" s="49">
        <v>125</v>
      </c>
      <c r="B137" s="48" t="s">
        <v>147</v>
      </c>
      <c r="C137" s="47" t="s">
        <v>146</v>
      </c>
      <c r="D137" s="290"/>
      <c r="E137" s="282"/>
      <c r="F137" s="286">
        <f t="shared" si="23"/>
        <v>0</v>
      </c>
      <c r="G137" s="289"/>
      <c r="H137" s="282"/>
      <c r="I137" s="284">
        <f t="shared" si="24"/>
        <v>0</v>
      </c>
      <c r="J137" s="288"/>
      <c r="K137" s="282"/>
      <c r="L137" s="281">
        <f t="shared" si="25"/>
        <v>0</v>
      </c>
    </row>
    <row r="138" spans="1:12" x14ac:dyDescent="0.2">
      <c r="A138" s="49">
        <v>126</v>
      </c>
      <c r="B138" s="48" t="s">
        <v>145</v>
      </c>
      <c r="C138" s="47" t="s">
        <v>144</v>
      </c>
      <c r="D138" s="290"/>
      <c r="E138" s="282"/>
      <c r="F138" s="286">
        <f t="shared" si="23"/>
        <v>0</v>
      </c>
      <c r="G138" s="289"/>
      <c r="H138" s="282"/>
      <c r="I138" s="284">
        <f t="shared" si="24"/>
        <v>0</v>
      </c>
      <c r="J138" s="288"/>
      <c r="K138" s="282"/>
      <c r="L138" s="281">
        <f t="shared" si="25"/>
        <v>0</v>
      </c>
    </row>
    <row r="139" spans="1:12" x14ac:dyDescent="0.2">
      <c r="A139" s="49">
        <v>127</v>
      </c>
      <c r="B139" s="48" t="s">
        <v>143</v>
      </c>
      <c r="C139" s="47" t="s">
        <v>142</v>
      </c>
      <c r="D139" s="290"/>
      <c r="E139" s="282"/>
      <c r="F139" s="286">
        <f t="shared" si="23"/>
        <v>0</v>
      </c>
      <c r="G139" s="289"/>
      <c r="H139" s="282"/>
      <c r="I139" s="284">
        <f t="shared" si="24"/>
        <v>0</v>
      </c>
      <c r="J139" s="288"/>
      <c r="K139" s="282"/>
      <c r="L139" s="281">
        <f t="shared" si="25"/>
        <v>0</v>
      </c>
    </row>
    <row r="140" spans="1:12" x14ac:dyDescent="0.2">
      <c r="A140" s="49">
        <v>128</v>
      </c>
      <c r="B140" s="48" t="s">
        <v>141</v>
      </c>
      <c r="C140" s="50" t="s">
        <v>140</v>
      </c>
      <c r="D140" s="290"/>
      <c r="E140" s="282"/>
      <c r="F140" s="286">
        <f t="shared" si="23"/>
        <v>0</v>
      </c>
      <c r="G140" s="289"/>
      <c r="H140" s="282"/>
      <c r="I140" s="284">
        <f t="shared" si="24"/>
        <v>0</v>
      </c>
      <c r="J140" s="288"/>
      <c r="K140" s="282"/>
      <c r="L140" s="281">
        <f t="shared" si="25"/>
        <v>0</v>
      </c>
    </row>
    <row r="141" spans="1:12" x14ac:dyDescent="0.2">
      <c r="A141" s="49">
        <v>129</v>
      </c>
      <c r="B141" s="48" t="s">
        <v>139</v>
      </c>
      <c r="C141" s="47" t="s">
        <v>138</v>
      </c>
      <c r="D141" s="290"/>
      <c r="E141" s="282"/>
      <c r="F141" s="286">
        <f t="shared" si="23"/>
        <v>0</v>
      </c>
      <c r="G141" s="289"/>
      <c r="H141" s="282"/>
      <c r="I141" s="284">
        <f t="shared" si="24"/>
        <v>0</v>
      </c>
      <c r="J141" s="288"/>
      <c r="K141" s="282"/>
      <c r="L141" s="281">
        <f t="shared" si="25"/>
        <v>0</v>
      </c>
    </row>
    <row r="142" spans="1:12" x14ac:dyDescent="0.2">
      <c r="A142" s="49">
        <v>130</v>
      </c>
      <c r="B142" s="48" t="s">
        <v>137</v>
      </c>
      <c r="C142" s="47" t="s">
        <v>136</v>
      </c>
      <c r="D142" s="290"/>
      <c r="E142" s="282"/>
      <c r="F142" s="286">
        <f t="shared" si="23"/>
        <v>0</v>
      </c>
      <c r="G142" s="289"/>
      <c r="H142" s="282"/>
      <c r="I142" s="284">
        <f t="shared" si="24"/>
        <v>0</v>
      </c>
      <c r="J142" s="288"/>
      <c r="K142" s="282"/>
      <c r="L142" s="281">
        <f t="shared" si="25"/>
        <v>0</v>
      </c>
    </row>
    <row r="143" spans="1:12" x14ac:dyDescent="0.2">
      <c r="A143" s="49">
        <v>131</v>
      </c>
      <c r="B143" s="48" t="s">
        <v>135</v>
      </c>
      <c r="C143" s="47" t="s">
        <v>134</v>
      </c>
      <c r="D143" s="290"/>
      <c r="E143" s="282"/>
      <c r="F143" s="286">
        <f t="shared" si="23"/>
        <v>0</v>
      </c>
      <c r="G143" s="289"/>
      <c r="H143" s="282"/>
      <c r="I143" s="284">
        <f t="shared" si="24"/>
        <v>0</v>
      </c>
      <c r="J143" s="288"/>
      <c r="K143" s="282"/>
      <c r="L143" s="281">
        <f t="shared" si="25"/>
        <v>0</v>
      </c>
    </row>
    <row r="144" spans="1:12" x14ac:dyDescent="0.2">
      <c r="A144" s="49">
        <v>132</v>
      </c>
      <c r="B144" s="48" t="s">
        <v>133</v>
      </c>
      <c r="C144" s="47" t="s">
        <v>132</v>
      </c>
      <c r="D144" s="290"/>
      <c r="E144" s="282"/>
      <c r="F144" s="286">
        <f t="shared" si="23"/>
        <v>0</v>
      </c>
      <c r="G144" s="289"/>
      <c r="H144" s="282"/>
      <c r="I144" s="284">
        <f t="shared" si="24"/>
        <v>0</v>
      </c>
      <c r="J144" s="288"/>
      <c r="K144" s="282"/>
      <c r="L144" s="281">
        <f t="shared" si="25"/>
        <v>0</v>
      </c>
    </row>
    <row r="145" spans="1:12" x14ac:dyDescent="0.2">
      <c r="A145" s="49">
        <v>133</v>
      </c>
      <c r="B145" s="48" t="s">
        <v>131</v>
      </c>
      <c r="C145" s="47" t="s">
        <v>130</v>
      </c>
      <c r="D145" s="290"/>
      <c r="E145" s="282"/>
      <c r="F145" s="286">
        <f t="shared" si="23"/>
        <v>0</v>
      </c>
      <c r="G145" s="289"/>
      <c r="H145" s="282"/>
      <c r="I145" s="284">
        <f t="shared" si="24"/>
        <v>0</v>
      </c>
      <c r="J145" s="288"/>
      <c r="K145" s="282"/>
      <c r="L145" s="281">
        <f t="shared" si="25"/>
        <v>0</v>
      </c>
    </row>
    <row r="146" spans="1:12" x14ac:dyDescent="0.2">
      <c r="A146" s="49">
        <v>134</v>
      </c>
      <c r="B146" s="48" t="s">
        <v>129</v>
      </c>
      <c r="C146" s="47" t="s">
        <v>128</v>
      </c>
      <c r="D146" s="290"/>
      <c r="E146" s="282"/>
      <c r="F146" s="286">
        <f t="shared" si="23"/>
        <v>0</v>
      </c>
      <c r="G146" s="289"/>
      <c r="H146" s="282"/>
      <c r="I146" s="284">
        <f t="shared" si="24"/>
        <v>0</v>
      </c>
      <c r="J146" s="288"/>
      <c r="K146" s="282"/>
      <c r="L146" s="281">
        <f t="shared" si="25"/>
        <v>0</v>
      </c>
    </row>
    <row r="147" spans="1:12" x14ac:dyDescent="0.2">
      <c r="A147" s="49">
        <v>135</v>
      </c>
      <c r="B147" s="48" t="s">
        <v>127</v>
      </c>
      <c r="C147" s="47" t="s">
        <v>126</v>
      </c>
      <c r="D147" s="290"/>
      <c r="E147" s="282"/>
      <c r="F147" s="286">
        <f t="shared" si="23"/>
        <v>0</v>
      </c>
      <c r="G147" s="289"/>
      <c r="H147" s="282"/>
      <c r="I147" s="284">
        <f t="shared" si="24"/>
        <v>0</v>
      </c>
      <c r="J147" s="288"/>
      <c r="K147" s="282"/>
      <c r="L147" s="281">
        <f t="shared" si="25"/>
        <v>0</v>
      </c>
    </row>
    <row r="148" spans="1:12" x14ac:dyDescent="0.2">
      <c r="A148" s="49">
        <v>136</v>
      </c>
      <c r="B148" s="48" t="s">
        <v>125</v>
      </c>
      <c r="C148" s="47" t="s">
        <v>124</v>
      </c>
      <c r="D148" s="290"/>
      <c r="E148" s="282"/>
      <c r="F148" s="286">
        <f t="shared" si="23"/>
        <v>0</v>
      </c>
      <c r="G148" s="289"/>
      <c r="H148" s="282"/>
      <c r="I148" s="284">
        <f t="shared" si="24"/>
        <v>0</v>
      </c>
      <c r="J148" s="288"/>
      <c r="K148" s="282"/>
      <c r="L148" s="281">
        <f t="shared" si="25"/>
        <v>0</v>
      </c>
    </row>
    <row r="149" spans="1:12" x14ac:dyDescent="0.2">
      <c r="A149" s="49">
        <v>137</v>
      </c>
      <c r="B149" s="48" t="s">
        <v>123</v>
      </c>
      <c r="C149" s="47" t="s">
        <v>122</v>
      </c>
      <c r="D149" s="290"/>
      <c r="E149" s="282"/>
      <c r="F149" s="286">
        <f t="shared" si="23"/>
        <v>0</v>
      </c>
      <c r="G149" s="289"/>
      <c r="H149" s="282"/>
      <c r="I149" s="284">
        <f t="shared" si="24"/>
        <v>0</v>
      </c>
      <c r="J149" s="288"/>
      <c r="K149" s="282"/>
      <c r="L149" s="281">
        <f t="shared" si="25"/>
        <v>0</v>
      </c>
    </row>
    <row r="150" spans="1:12" x14ac:dyDescent="0.2">
      <c r="A150" s="49">
        <v>138</v>
      </c>
      <c r="B150" s="48" t="s">
        <v>121</v>
      </c>
      <c r="C150" s="47" t="s">
        <v>120</v>
      </c>
      <c r="D150" s="290"/>
      <c r="E150" s="282"/>
      <c r="F150" s="286">
        <f t="shared" si="23"/>
        <v>0</v>
      </c>
      <c r="G150" s="289"/>
      <c r="H150" s="282"/>
      <c r="I150" s="284">
        <f t="shared" si="24"/>
        <v>0</v>
      </c>
      <c r="J150" s="288"/>
      <c r="K150" s="282"/>
      <c r="L150" s="281">
        <f t="shared" si="25"/>
        <v>0</v>
      </c>
    </row>
    <row r="151" spans="1:12" x14ac:dyDescent="0.2">
      <c r="A151" s="49">
        <v>139</v>
      </c>
      <c r="B151" s="48" t="s">
        <v>119</v>
      </c>
      <c r="C151" s="47" t="s">
        <v>118</v>
      </c>
      <c r="D151" s="290"/>
      <c r="E151" s="282"/>
      <c r="F151" s="286">
        <f t="shared" si="23"/>
        <v>0</v>
      </c>
      <c r="G151" s="289"/>
      <c r="H151" s="282"/>
      <c r="I151" s="284">
        <f t="shared" si="24"/>
        <v>0</v>
      </c>
      <c r="J151" s="288"/>
      <c r="K151" s="282"/>
      <c r="L151" s="281">
        <f t="shared" si="25"/>
        <v>0</v>
      </c>
    </row>
    <row r="152" spans="1:12" x14ac:dyDescent="0.2">
      <c r="A152" s="49">
        <v>140</v>
      </c>
      <c r="B152" s="48" t="s">
        <v>117</v>
      </c>
      <c r="C152" s="47" t="s">
        <v>116</v>
      </c>
      <c r="D152" s="290"/>
      <c r="E152" s="282"/>
      <c r="F152" s="286">
        <f t="shared" si="23"/>
        <v>0</v>
      </c>
      <c r="G152" s="289"/>
      <c r="H152" s="282"/>
      <c r="I152" s="284">
        <f t="shared" si="24"/>
        <v>0</v>
      </c>
      <c r="J152" s="288"/>
      <c r="K152" s="282"/>
      <c r="L152" s="281">
        <f t="shared" si="25"/>
        <v>0</v>
      </c>
    </row>
    <row r="153" spans="1:12" x14ac:dyDescent="0.2">
      <c r="A153" s="49">
        <v>141</v>
      </c>
      <c r="B153" s="48" t="s">
        <v>115</v>
      </c>
      <c r="C153" s="47" t="s">
        <v>114</v>
      </c>
      <c r="D153" s="290"/>
      <c r="E153" s="282"/>
      <c r="F153" s="286">
        <f t="shared" si="23"/>
        <v>0</v>
      </c>
      <c r="G153" s="289"/>
      <c r="H153" s="282"/>
      <c r="I153" s="284">
        <f t="shared" si="24"/>
        <v>0</v>
      </c>
      <c r="J153" s="288"/>
      <c r="K153" s="282"/>
      <c r="L153" s="281">
        <f t="shared" si="25"/>
        <v>0</v>
      </c>
    </row>
    <row r="154" spans="1:12" x14ac:dyDescent="0.2">
      <c r="A154" s="49">
        <v>142</v>
      </c>
      <c r="B154" s="48" t="s">
        <v>113</v>
      </c>
      <c r="C154" s="47" t="s">
        <v>112</v>
      </c>
      <c r="D154" s="290"/>
      <c r="E154" s="282"/>
      <c r="F154" s="286">
        <f t="shared" si="23"/>
        <v>0</v>
      </c>
      <c r="G154" s="289"/>
      <c r="H154" s="282"/>
      <c r="I154" s="284">
        <f t="shared" si="24"/>
        <v>0</v>
      </c>
      <c r="J154" s="288"/>
      <c r="K154" s="282"/>
      <c r="L154" s="281">
        <f t="shared" si="25"/>
        <v>0</v>
      </c>
    </row>
    <row r="155" spans="1:12" x14ac:dyDescent="0.2">
      <c r="A155" s="49">
        <v>143</v>
      </c>
      <c r="B155" s="48" t="s">
        <v>111</v>
      </c>
      <c r="C155" s="47" t="s">
        <v>110</v>
      </c>
      <c r="D155" s="290"/>
      <c r="E155" s="282"/>
      <c r="F155" s="286">
        <f t="shared" si="23"/>
        <v>0</v>
      </c>
      <c r="G155" s="289"/>
      <c r="H155" s="282"/>
      <c r="I155" s="284">
        <f t="shared" si="24"/>
        <v>0</v>
      </c>
      <c r="J155" s="288"/>
      <c r="K155" s="282"/>
      <c r="L155" s="281">
        <f t="shared" si="25"/>
        <v>0</v>
      </c>
    </row>
    <row r="156" spans="1:12" x14ac:dyDescent="0.2">
      <c r="A156" s="49">
        <v>144</v>
      </c>
      <c r="B156" s="48" t="s">
        <v>109</v>
      </c>
      <c r="C156" s="47" t="s">
        <v>108</v>
      </c>
      <c r="D156" s="290"/>
      <c r="E156" s="282"/>
      <c r="F156" s="286">
        <f t="shared" si="23"/>
        <v>0</v>
      </c>
      <c r="G156" s="289"/>
      <c r="H156" s="282"/>
      <c r="I156" s="284">
        <f t="shared" si="24"/>
        <v>0</v>
      </c>
      <c r="J156" s="288"/>
      <c r="K156" s="282"/>
      <c r="L156" s="281">
        <f t="shared" si="25"/>
        <v>0</v>
      </c>
    </row>
    <row r="157" spans="1:12" x14ac:dyDescent="0.2">
      <c r="A157" s="49">
        <v>145</v>
      </c>
      <c r="B157" s="48" t="s">
        <v>107</v>
      </c>
      <c r="C157" s="47" t="s">
        <v>106</v>
      </c>
      <c r="D157" s="290"/>
      <c r="E157" s="282"/>
      <c r="F157" s="286">
        <f t="shared" si="23"/>
        <v>0</v>
      </c>
      <c r="G157" s="289"/>
      <c r="H157" s="282"/>
      <c r="I157" s="284">
        <f t="shared" si="24"/>
        <v>0</v>
      </c>
      <c r="J157" s="288"/>
      <c r="K157" s="282"/>
      <c r="L157" s="281">
        <f t="shared" si="25"/>
        <v>0</v>
      </c>
    </row>
    <row r="158" spans="1:12" x14ac:dyDescent="0.2">
      <c r="A158" s="49">
        <v>146</v>
      </c>
      <c r="B158" s="48" t="s">
        <v>105</v>
      </c>
      <c r="C158" s="47" t="s">
        <v>104</v>
      </c>
      <c r="D158" s="290"/>
      <c r="E158" s="282"/>
      <c r="F158" s="286">
        <f t="shared" si="23"/>
        <v>0</v>
      </c>
      <c r="G158" s="289"/>
      <c r="H158" s="282"/>
      <c r="I158" s="284">
        <f t="shared" si="24"/>
        <v>0</v>
      </c>
      <c r="J158" s="288"/>
      <c r="K158" s="282"/>
      <c r="L158" s="281">
        <f t="shared" si="25"/>
        <v>0</v>
      </c>
    </row>
    <row r="159" spans="1:12" x14ac:dyDescent="0.2">
      <c r="A159" s="49">
        <v>147</v>
      </c>
      <c r="B159" s="48" t="s">
        <v>103</v>
      </c>
      <c r="C159" s="47" t="s">
        <v>102</v>
      </c>
      <c r="D159" s="290"/>
      <c r="E159" s="282"/>
      <c r="F159" s="286">
        <f t="shared" si="23"/>
        <v>0</v>
      </c>
      <c r="G159" s="289"/>
      <c r="H159" s="282"/>
      <c r="I159" s="284">
        <f t="shared" si="24"/>
        <v>0</v>
      </c>
      <c r="J159" s="288"/>
      <c r="K159" s="282"/>
      <c r="L159" s="281">
        <f t="shared" si="25"/>
        <v>0</v>
      </c>
    </row>
    <row r="160" spans="1:12" x14ac:dyDescent="0.2">
      <c r="A160" s="49">
        <v>148</v>
      </c>
      <c r="B160" s="48" t="s">
        <v>101</v>
      </c>
      <c r="C160" s="47" t="s">
        <v>100</v>
      </c>
      <c r="D160" s="290"/>
      <c r="E160" s="282"/>
      <c r="F160" s="286">
        <f t="shared" si="23"/>
        <v>0</v>
      </c>
      <c r="G160" s="289"/>
      <c r="H160" s="282"/>
      <c r="I160" s="284">
        <f t="shared" si="24"/>
        <v>0</v>
      </c>
      <c r="J160" s="288"/>
      <c r="K160" s="282"/>
      <c r="L160" s="281">
        <f t="shared" si="25"/>
        <v>0</v>
      </c>
    </row>
    <row r="161" spans="1:12" x14ac:dyDescent="0.2">
      <c r="A161" s="49">
        <v>149</v>
      </c>
      <c r="B161" s="48" t="s">
        <v>99</v>
      </c>
      <c r="C161" s="47" t="s">
        <v>98</v>
      </c>
      <c r="D161" s="290"/>
      <c r="E161" s="282"/>
      <c r="F161" s="286">
        <f t="shared" si="23"/>
        <v>0</v>
      </c>
      <c r="G161" s="289"/>
      <c r="H161" s="282"/>
      <c r="I161" s="284">
        <f t="shared" si="24"/>
        <v>0</v>
      </c>
      <c r="J161" s="288"/>
      <c r="K161" s="282"/>
      <c r="L161" s="281">
        <f t="shared" si="25"/>
        <v>0</v>
      </c>
    </row>
    <row r="162" spans="1:12" x14ac:dyDescent="0.2">
      <c r="A162" s="49">
        <v>150</v>
      </c>
      <c r="B162" s="48" t="s">
        <v>97</v>
      </c>
      <c r="C162" s="47" t="s">
        <v>96</v>
      </c>
      <c r="D162" s="290"/>
      <c r="E162" s="282"/>
      <c r="F162" s="286">
        <f t="shared" si="23"/>
        <v>0</v>
      </c>
      <c r="G162" s="289"/>
      <c r="H162" s="282"/>
      <c r="I162" s="284">
        <f t="shared" si="24"/>
        <v>0</v>
      </c>
      <c r="J162" s="288"/>
      <c r="K162" s="282"/>
      <c r="L162" s="281">
        <f t="shared" si="25"/>
        <v>0</v>
      </c>
    </row>
    <row r="163" spans="1:12" x14ac:dyDescent="0.2">
      <c r="A163" s="49">
        <v>151</v>
      </c>
      <c r="B163" s="48" t="s">
        <v>95</v>
      </c>
      <c r="C163" s="47" t="s">
        <v>94</v>
      </c>
      <c r="D163" s="290"/>
      <c r="E163" s="282"/>
      <c r="F163" s="286">
        <f t="shared" si="23"/>
        <v>0</v>
      </c>
      <c r="G163" s="289"/>
      <c r="H163" s="282"/>
      <c r="I163" s="284">
        <f t="shared" si="24"/>
        <v>0</v>
      </c>
      <c r="J163" s="288"/>
      <c r="K163" s="282"/>
      <c r="L163" s="281">
        <f t="shared" si="25"/>
        <v>0</v>
      </c>
    </row>
    <row r="164" spans="1:12" x14ac:dyDescent="0.2">
      <c r="A164" s="49">
        <v>152</v>
      </c>
      <c r="B164" s="48" t="s">
        <v>93</v>
      </c>
      <c r="C164" s="47" t="s">
        <v>92</v>
      </c>
      <c r="D164" s="290"/>
      <c r="E164" s="282"/>
      <c r="F164" s="286">
        <f t="shared" si="23"/>
        <v>0</v>
      </c>
      <c r="G164" s="289"/>
      <c r="H164" s="282"/>
      <c r="I164" s="284">
        <f t="shared" si="24"/>
        <v>0</v>
      </c>
      <c r="J164" s="288"/>
      <c r="K164" s="282"/>
      <c r="L164" s="281">
        <f t="shared" si="25"/>
        <v>0</v>
      </c>
    </row>
    <row r="165" spans="1:12" x14ac:dyDescent="0.2">
      <c r="A165" s="49">
        <v>153</v>
      </c>
      <c r="B165" s="48" t="s">
        <v>91</v>
      </c>
      <c r="C165" s="47" t="s">
        <v>90</v>
      </c>
      <c r="D165" s="290"/>
      <c r="E165" s="282"/>
      <c r="F165" s="286">
        <f t="shared" si="23"/>
        <v>0</v>
      </c>
      <c r="G165" s="289"/>
      <c r="H165" s="282"/>
      <c r="I165" s="284">
        <f t="shared" si="24"/>
        <v>0</v>
      </c>
      <c r="J165" s="288"/>
      <c r="K165" s="282"/>
      <c r="L165" s="281">
        <f t="shared" si="25"/>
        <v>0</v>
      </c>
    </row>
    <row r="166" spans="1:12" x14ac:dyDescent="0.2">
      <c r="A166" s="49">
        <v>154</v>
      </c>
      <c r="B166" s="48" t="s">
        <v>89</v>
      </c>
      <c r="C166" s="47" t="s">
        <v>88</v>
      </c>
      <c r="D166" s="290"/>
      <c r="E166" s="282"/>
      <c r="F166" s="286">
        <f t="shared" si="23"/>
        <v>0</v>
      </c>
      <c r="G166" s="289"/>
      <c r="H166" s="282"/>
      <c r="I166" s="284">
        <f t="shared" si="24"/>
        <v>0</v>
      </c>
      <c r="J166" s="288"/>
      <c r="K166" s="282"/>
      <c r="L166" s="281">
        <f t="shared" si="25"/>
        <v>0</v>
      </c>
    </row>
    <row r="167" spans="1:12" x14ac:dyDescent="0.2">
      <c r="A167" s="49">
        <v>155</v>
      </c>
      <c r="B167" s="48" t="s">
        <v>87</v>
      </c>
      <c r="C167" s="47" t="s">
        <v>86</v>
      </c>
      <c r="D167" s="290"/>
      <c r="E167" s="282"/>
      <c r="F167" s="286">
        <f t="shared" si="23"/>
        <v>0</v>
      </c>
      <c r="G167" s="289"/>
      <c r="H167" s="282"/>
      <c r="I167" s="284">
        <f t="shared" si="24"/>
        <v>0</v>
      </c>
      <c r="J167" s="288"/>
      <c r="K167" s="282"/>
      <c r="L167" s="281">
        <f t="shared" si="25"/>
        <v>0</v>
      </c>
    </row>
    <row r="168" spans="1:12" x14ac:dyDescent="0.2">
      <c r="A168" s="49">
        <v>156</v>
      </c>
      <c r="B168" s="48" t="s">
        <v>85</v>
      </c>
      <c r="C168" s="47" t="s">
        <v>84</v>
      </c>
      <c r="D168" s="290"/>
      <c r="E168" s="282"/>
      <c r="F168" s="286">
        <f t="shared" si="23"/>
        <v>0</v>
      </c>
      <c r="G168" s="289"/>
      <c r="H168" s="282"/>
      <c r="I168" s="284">
        <f t="shared" si="24"/>
        <v>0</v>
      </c>
      <c r="J168" s="288"/>
      <c r="K168" s="282"/>
      <c r="L168" s="281">
        <f t="shared" si="25"/>
        <v>0</v>
      </c>
    </row>
    <row r="169" spans="1:12" x14ac:dyDescent="0.2">
      <c r="A169" s="49">
        <v>157</v>
      </c>
      <c r="B169" s="48" t="s">
        <v>83</v>
      </c>
      <c r="C169" s="47" t="s">
        <v>82</v>
      </c>
      <c r="D169" s="290"/>
      <c r="E169" s="282"/>
      <c r="F169" s="286">
        <f t="shared" si="23"/>
        <v>0</v>
      </c>
      <c r="G169" s="289"/>
      <c r="H169" s="282"/>
      <c r="I169" s="284">
        <f t="shared" si="24"/>
        <v>0</v>
      </c>
      <c r="J169" s="288"/>
      <c r="K169" s="282"/>
      <c r="L169" s="281">
        <f t="shared" si="25"/>
        <v>0</v>
      </c>
    </row>
    <row r="170" spans="1:12" x14ac:dyDescent="0.2">
      <c r="A170" s="49">
        <v>158</v>
      </c>
      <c r="B170" s="48" t="s">
        <v>81</v>
      </c>
      <c r="C170" s="47" t="s">
        <v>80</v>
      </c>
      <c r="D170" s="290"/>
      <c r="E170" s="282"/>
      <c r="F170" s="286">
        <f t="shared" si="23"/>
        <v>0</v>
      </c>
      <c r="G170" s="289"/>
      <c r="H170" s="282"/>
      <c r="I170" s="284">
        <f t="shared" si="24"/>
        <v>0</v>
      </c>
      <c r="J170" s="288"/>
      <c r="K170" s="282"/>
      <c r="L170" s="281">
        <f t="shared" si="25"/>
        <v>0</v>
      </c>
    </row>
    <row r="171" spans="1:12" x14ac:dyDescent="0.2">
      <c r="A171" s="49">
        <v>159</v>
      </c>
      <c r="B171" s="48" t="s">
        <v>79</v>
      </c>
      <c r="C171" s="47" t="s">
        <v>78</v>
      </c>
      <c r="D171" s="290"/>
      <c r="E171" s="282"/>
      <c r="F171" s="286">
        <f t="shared" si="23"/>
        <v>0</v>
      </c>
      <c r="G171" s="289"/>
      <c r="H171" s="282"/>
      <c r="I171" s="284">
        <f t="shared" si="24"/>
        <v>0</v>
      </c>
      <c r="J171" s="288"/>
      <c r="K171" s="282"/>
      <c r="L171" s="281">
        <f t="shared" si="25"/>
        <v>0</v>
      </c>
    </row>
    <row r="172" spans="1:12" x14ac:dyDescent="0.2">
      <c r="A172" s="49">
        <v>160</v>
      </c>
      <c r="B172" s="48" t="s">
        <v>77</v>
      </c>
      <c r="C172" s="47" t="s">
        <v>76</v>
      </c>
      <c r="D172" s="290"/>
      <c r="E172" s="282"/>
      <c r="F172" s="286">
        <f t="shared" si="23"/>
        <v>0</v>
      </c>
      <c r="G172" s="289"/>
      <c r="H172" s="282"/>
      <c r="I172" s="284">
        <f t="shared" si="24"/>
        <v>0</v>
      </c>
      <c r="J172" s="288"/>
      <c r="K172" s="282"/>
      <c r="L172" s="281">
        <f t="shared" si="25"/>
        <v>0</v>
      </c>
    </row>
    <row r="173" spans="1:12" x14ac:dyDescent="0.2">
      <c r="A173" s="49">
        <v>161</v>
      </c>
      <c r="B173" s="48" t="s">
        <v>75</v>
      </c>
      <c r="C173" s="47" t="s">
        <v>74</v>
      </c>
      <c r="D173" s="290"/>
      <c r="E173" s="282"/>
      <c r="F173" s="286">
        <f t="shared" si="23"/>
        <v>0</v>
      </c>
      <c r="G173" s="289"/>
      <c r="H173" s="282"/>
      <c r="I173" s="284">
        <f t="shared" si="24"/>
        <v>0</v>
      </c>
      <c r="J173" s="288"/>
      <c r="K173" s="282"/>
      <c r="L173" s="281">
        <f t="shared" si="25"/>
        <v>0</v>
      </c>
    </row>
    <row r="174" spans="1:12" x14ac:dyDescent="0.2">
      <c r="A174" s="49">
        <v>162</v>
      </c>
      <c r="B174" s="48" t="s">
        <v>73</v>
      </c>
      <c r="C174" s="47" t="s">
        <v>72</v>
      </c>
      <c r="D174" s="290"/>
      <c r="E174" s="282"/>
      <c r="F174" s="286">
        <f t="shared" si="23"/>
        <v>0</v>
      </c>
      <c r="G174" s="289"/>
      <c r="H174" s="282"/>
      <c r="I174" s="284">
        <f t="shared" si="24"/>
        <v>0</v>
      </c>
      <c r="J174" s="288"/>
      <c r="K174" s="282"/>
      <c r="L174" s="281">
        <f t="shared" si="25"/>
        <v>0</v>
      </c>
    </row>
    <row r="175" spans="1:12" x14ac:dyDescent="0.2">
      <c r="A175" s="49">
        <v>163</v>
      </c>
      <c r="B175" s="48" t="s">
        <v>71</v>
      </c>
      <c r="C175" s="47" t="s">
        <v>70</v>
      </c>
      <c r="D175" s="287"/>
      <c r="E175" s="282"/>
      <c r="F175" s="286">
        <f t="shared" si="23"/>
        <v>0</v>
      </c>
      <c r="G175" s="285"/>
      <c r="H175" s="282"/>
      <c r="I175" s="284">
        <f t="shared" si="24"/>
        <v>0</v>
      </c>
      <c r="J175" s="283"/>
      <c r="K175" s="282"/>
      <c r="L175" s="281">
        <f t="shared" si="25"/>
        <v>0</v>
      </c>
    </row>
    <row r="176" spans="1:12" x14ac:dyDescent="0.2">
      <c r="A176" s="49">
        <v>164</v>
      </c>
      <c r="B176" s="48" t="s">
        <v>69</v>
      </c>
      <c r="C176" s="47" t="s">
        <v>68</v>
      </c>
      <c r="D176" s="287"/>
      <c r="E176" s="282"/>
      <c r="F176" s="286">
        <f t="shared" si="23"/>
        <v>0</v>
      </c>
      <c r="G176" s="285"/>
      <c r="H176" s="282"/>
      <c r="I176" s="284">
        <f t="shared" si="24"/>
        <v>0</v>
      </c>
      <c r="J176" s="283"/>
      <c r="K176" s="282"/>
      <c r="L176" s="281">
        <f t="shared" si="25"/>
        <v>0</v>
      </c>
    </row>
    <row r="177" spans="1:12" ht="22.5" customHeight="1" thickBot="1" x14ac:dyDescent="0.25">
      <c r="A177" s="608" t="s">
        <v>8</v>
      </c>
      <c r="B177" s="609"/>
      <c r="C177" s="609"/>
      <c r="D177" s="275">
        <f t="shared" ref="D177:L177" si="26">D9+D24+D112+D119+D132</f>
        <v>49900</v>
      </c>
      <c r="E177" s="275">
        <f t="shared" si="26"/>
        <v>0</v>
      </c>
      <c r="F177" s="280">
        <f t="shared" si="26"/>
        <v>49900</v>
      </c>
      <c r="G177" s="279">
        <f t="shared" si="26"/>
        <v>49900</v>
      </c>
      <c r="H177" s="278">
        <f t="shared" si="26"/>
        <v>0</v>
      </c>
      <c r="I177" s="277">
        <f t="shared" si="26"/>
        <v>49900</v>
      </c>
      <c r="J177" s="276">
        <f t="shared" si="26"/>
        <v>49900</v>
      </c>
      <c r="K177" s="275">
        <f t="shared" si="26"/>
        <v>0</v>
      </c>
      <c r="L177" s="274">
        <f t="shared" si="26"/>
        <v>49900</v>
      </c>
    </row>
    <row r="182" spans="1:12" ht="15" x14ac:dyDescent="0.2">
      <c r="G182" s="45"/>
      <c r="H182" s="45"/>
      <c r="I182" s="45"/>
      <c r="J182" s="588" t="s">
        <v>404</v>
      </c>
      <c r="K182" s="588"/>
      <c r="L182" s="588"/>
    </row>
    <row r="183" spans="1:12" ht="15" x14ac:dyDescent="0.2">
      <c r="G183" s="46"/>
      <c r="H183" s="46"/>
      <c r="I183" s="46"/>
      <c r="J183" s="46"/>
      <c r="K183" s="46"/>
      <c r="L183" s="46"/>
    </row>
    <row r="184" spans="1:12" ht="27" customHeight="1" x14ac:dyDescent="0.25">
      <c r="G184" s="45"/>
      <c r="H184" s="45"/>
      <c r="I184" s="45"/>
      <c r="J184" s="610" t="s">
        <v>67</v>
      </c>
      <c r="K184" s="610"/>
      <c r="L184" s="610"/>
    </row>
    <row r="185" spans="1:12" ht="15" x14ac:dyDescent="0.2">
      <c r="G185" s="45"/>
      <c r="H185" s="45"/>
      <c r="I185" s="45"/>
      <c r="J185" s="45"/>
      <c r="K185" s="45"/>
      <c r="L185" s="45"/>
    </row>
    <row r="186" spans="1:12" ht="15" x14ac:dyDescent="0.2">
      <c r="G186" s="45"/>
      <c r="H186" s="45"/>
      <c r="I186" s="45"/>
      <c r="J186" s="588" t="s">
        <v>418</v>
      </c>
      <c r="K186" s="588"/>
      <c r="L186" s="588"/>
    </row>
  </sheetData>
  <mergeCells count="11">
    <mergeCell ref="J186:L186"/>
    <mergeCell ref="A1:L4"/>
    <mergeCell ref="A5:L5"/>
    <mergeCell ref="A6:L6"/>
    <mergeCell ref="D7:F7"/>
    <mergeCell ref="G7:I7"/>
    <mergeCell ref="J7:L7"/>
    <mergeCell ref="A8:C8"/>
    <mergeCell ref="A177:C177"/>
    <mergeCell ref="J182:L182"/>
    <mergeCell ref="J184:L184"/>
  </mergeCells>
  <conditionalFormatting sqref="B9">
    <cfRule type="duplicateValues" dxfId="6" priority="1" stopIfTrue="1"/>
  </conditionalFormatting>
  <pageMargins left="0.7" right="0.7" top="0.75" bottom="0.75" header="0.3" footer="0.3"/>
  <pageSetup paperSize="9" scale="5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86"/>
  <sheetViews>
    <sheetView view="pageBreakPreview" topLeftCell="C109" zoomScale="60" zoomScaleNormal="80" workbookViewId="0">
      <selection activeCell="I195" sqref="I195"/>
    </sheetView>
  </sheetViews>
  <sheetFormatPr defaultRowHeight="12.75" x14ac:dyDescent="0.2"/>
  <cols>
    <col min="1" max="1" width="5.85546875" style="44" customWidth="1"/>
    <col min="2" max="2" width="15.5703125" style="44" customWidth="1"/>
    <col min="3" max="3" width="44.85546875" style="43" customWidth="1"/>
    <col min="4" max="12" width="19.140625" style="42" customWidth="1"/>
    <col min="13" max="13" width="9.140625" style="41"/>
    <col min="14" max="16" width="12.28515625" style="41" bestFit="1" customWidth="1"/>
    <col min="17" max="16384" width="9.140625" style="41"/>
  </cols>
  <sheetData>
    <row r="1" spans="1:16" ht="30" customHeight="1" x14ac:dyDescent="0.2">
      <c r="A1" s="589" t="s">
        <v>402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1"/>
    </row>
    <row r="2" spans="1:16" ht="30" customHeight="1" x14ac:dyDescent="0.2">
      <c r="A2" s="592"/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4"/>
    </row>
    <row r="3" spans="1:16" ht="30" customHeight="1" x14ac:dyDescent="0.2">
      <c r="A3" s="592"/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4"/>
    </row>
    <row r="4" spans="1:16" ht="30" customHeight="1" x14ac:dyDescent="0.2">
      <c r="A4" s="595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7"/>
    </row>
    <row r="5" spans="1:16" ht="23.25" customHeight="1" x14ac:dyDescent="0.2">
      <c r="A5" s="598" t="s">
        <v>401</v>
      </c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</row>
    <row r="6" spans="1:16" ht="23.25" customHeight="1" thickBot="1" x14ac:dyDescent="0.25">
      <c r="A6" s="598" t="s">
        <v>421</v>
      </c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</row>
    <row r="7" spans="1:16" ht="18.75" customHeight="1" x14ac:dyDescent="0.2">
      <c r="A7" s="66" t="s">
        <v>400</v>
      </c>
      <c r="B7" s="65" t="s">
        <v>399</v>
      </c>
      <c r="C7" s="65" t="s">
        <v>398</v>
      </c>
      <c r="D7" s="599" t="s">
        <v>397</v>
      </c>
      <c r="E7" s="599"/>
      <c r="F7" s="600"/>
      <c r="G7" s="601" t="s">
        <v>396</v>
      </c>
      <c r="H7" s="602"/>
      <c r="I7" s="603"/>
      <c r="J7" s="604" t="s">
        <v>395</v>
      </c>
      <c r="K7" s="599"/>
      <c r="L7" s="605"/>
      <c r="N7" s="64">
        <v>2021</v>
      </c>
      <c r="O7" s="64">
        <v>2022</v>
      </c>
      <c r="P7" s="64">
        <v>2023</v>
      </c>
    </row>
    <row r="8" spans="1:16" ht="18.75" customHeight="1" x14ac:dyDescent="0.2">
      <c r="A8" s="606"/>
      <c r="B8" s="607"/>
      <c r="C8" s="607"/>
      <c r="D8" s="59" t="s">
        <v>394</v>
      </c>
      <c r="E8" s="59" t="s">
        <v>46</v>
      </c>
      <c r="F8" s="63" t="s">
        <v>8</v>
      </c>
      <c r="G8" s="62" t="s">
        <v>394</v>
      </c>
      <c r="H8" s="59" t="s">
        <v>46</v>
      </c>
      <c r="I8" s="61" t="s">
        <v>8</v>
      </c>
      <c r="J8" s="60" t="s">
        <v>394</v>
      </c>
      <c r="K8" s="59" t="s">
        <v>46</v>
      </c>
      <c r="L8" s="58" t="s">
        <v>8</v>
      </c>
      <c r="N8" s="42"/>
      <c r="O8" s="42"/>
      <c r="P8" s="42"/>
    </row>
    <row r="9" spans="1:16" ht="18" customHeight="1" x14ac:dyDescent="0.2">
      <c r="A9" s="53"/>
      <c r="B9" s="51">
        <v>111</v>
      </c>
      <c r="C9" s="51" t="s">
        <v>393</v>
      </c>
      <c r="D9" s="329">
        <f t="shared" ref="D9:L9" si="0">SUM(D10:D23)</f>
        <v>182000</v>
      </c>
      <c r="E9" s="329">
        <f t="shared" si="0"/>
        <v>0</v>
      </c>
      <c r="F9" s="333">
        <f t="shared" si="0"/>
        <v>182000</v>
      </c>
      <c r="G9" s="332">
        <f t="shared" si="0"/>
        <v>184000</v>
      </c>
      <c r="H9" s="329">
        <f t="shared" si="0"/>
        <v>0</v>
      </c>
      <c r="I9" s="331">
        <f t="shared" si="0"/>
        <v>184000</v>
      </c>
      <c r="J9" s="330">
        <f t="shared" si="0"/>
        <v>184000</v>
      </c>
      <c r="K9" s="329">
        <f t="shared" si="0"/>
        <v>0</v>
      </c>
      <c r="L9" s="328">
        <f t="shared" si="0"/>
        <v>184000</v>
      </c>
      <c r="N9" s="344">
        <v>216000</v>
      </c>
      <c r="O9" s="344">
        <v>216000</v>
      </c>
      <c r="P9" s="344">
        <v>216000</v>
      </c>
    </row>
    <row r="10" spans="1:16" x14ac:dyDescent="0.2">
      <c r="A10" s="49">
        <v>1</v>
      </c>
      <c r="B10" s="48" t="s">
        <v>392</v>
      </c>
      <c r="C10" s="47" t="s">
        <v>391</v>
      </c>
      <c r="D10" s="327">
        <v>163800</v>
      </c>
      <c r="E10" s="321"/>
      <c r="F10" s="325">
        <f t="shared" ref="F10:F23" si="1">D10+E10</f>
        <v>163800</v>
      </c>
      <c r="G10" s="324">
        <v>165600</v>
      </c>
      <c r="H10" s="321"/>
      <c r="I10" s="323">
        <f t="shared" ref="I10:I23" si="2">G10+H10</f>
        <v>165600</v>
      </c>
      <c r="J10" s="322">
        <v>165600</v>
      </c>
      <c r="K10" s="321"/>
      <c r="L10" s="320">
        <f t="shared" ref="L10:L23" si="3">J10+K10</f>
        <v>165600</v>
      </c>
      <c r="N10" s="342">
        <f>N9-N20-N21</f>
        <v>194400</v>
      </c>
      <c r="O10" s="342">
        <f>O9-O20-O21</f>
        <v>194400</v>
      </c>
      <c r="P10" s="342">
        <f>P9-P20-P21</f>
        <v>194400</v>
      </c>
    </row>
    <row r="11" spans="1:16" x14ac:dyDescent="0.2">
      <c r="A11" s="49">
        <v>2</v>
      </c>
      <c r="B11" s="48" t="s">
        <v>390</v>
      </c>
      <c r="C11" s="47" t="s">
        <v>389</v>
      </c>
      <c r="D11" s="327"/>
      <c r="E11" s="321"/>
      <c r="F11" s="325">
        <f t="shared" si="1"/>
        <v>0</v>
      </c>
      <c r="G11" s="324"/>
      <c r="H11" s="321"/>
      <c r="I11" s="323">
        <f t="shared" si="2"/>
        <v>0</v>
      </c>
      <c r="J11" s="322"/>
      <c r="K11" s="321"/>
      <c r="L11" s="320">
        <f t="shared" si="3"/>
        <v>0</v>
      </c>
      <c r="N11" s="42"/>
      <c r="O11" s="42"/>
      <c r="P11" s="42"/>
    </row>
    <row r="12" spans="1:16" ht="15" x14ac:dyDescent="0.2">
      <c r="A12" s="49">
        <v>3</v>
      </c>
      <c r="B12" s="48" t="s">
        <v>388</v>
      </c>
      <c r="C12" s="47" t="s">
        <v>387</v>
      </c>
      <c r="D12" s="327"/>
      <c r="E12" s="321"/>
      <c r="F12" s="325">
        <f t="shared" si="1"/>
        <v>0</v>
      </c>
      <c r="G12" s="324"/>
      <c r="H12" s="321"/>
      <c r="I12" s="323">
        <f t="shared" si="2"/>
        <v>0</v>
      </c>
      <c r="J12" s="322"/>
      <c r="K12" s="321"/>
      <c r="L12" s="320">
        <f t="shared" si="3"/>
        <v>0</v>
      </c>
      <c r="N12" s="343"/>
      <c r="O12" s="343"/>
      <c r="P12" s="343"/>
    </row>
    <row r="13" spans="1:16" ht="15" x14ac:dyDescent="0.2">
      <c r="A13" s="49">
        <v>4</v>
      </c>
      <c r="B13" s="48" t="s">
        <v>386</v>
      </c>
      <c r="C13" s="47" t="s">
        <v>385</v>
      </c>
      <c r="D13" s="327"/>
      <c r="E13" s="321"/>
      <c r="F13" s="325">
        <f t="shared" si="1"/>
        <v>0</v>
      </c>
      <c r="G13" s="324"/>
      <c r="H13" s="321"/>
      <c r="I13" s="323">
        <f t="shared" si="2"/>
        <v>0</v>
      </c>
      <c r="J13" s="322"/>
      <c r="K13" s="321"/>
      <c r="L13" s="320">
        <f t="shared" si="3"/>
        <v>0</v>
      </c>
      <c r="N13" s="343"/>
      <c r="O13" s="343"/>
      <c r="P13" s="343"/>
    </row>
    <row r="14" spans="1:16" ht="15" x14ac:dyDescent="0.2">
      <c r="A14" s="49">
        <v>5</v>
      </c>
      <c r="B14" s="48" t="s">
        <v>384</v>
      </c>
      <c r="C14" s="47" t="s">
        <v>383</v>
      </c>
      <c r="D14" s="327"/>
      <c r="E14" s="321"/>
      <c r="F14" s="325">
        <f t="shared" si="1"/>
        <v>0</v>
      </c>
      <c r="G14" s="324"/>
      <c r="H14" s="321"/>
      <c r="I14" s="323">
        <f t="shared" si="2"/>
        <v>0</v>
      </c>
      <c r="J14" s="322"/>
      <c r="K14" s="321"/>
      <c r="L14" s="320">
        <f t="shared" si="3"/>
        <v>0</v>
      </c>
      <c r="N14" s="343"/>
      <c r="O14" s="343"/>
      <c r="P14" s="343"/>
    </row>
    <row r="15" spans="1:16" ht="15" x14ac:dyDescent="0.2">
      <c r="A15" s="49">
        <v>6</v>
      </c>
      <c r="B15" s="48" t="s">
        <v>382</v>
      </c>
      <c r="C15" s="47" t="s">
        <v>381</v>
      </c>
      <c r="D15" s="327"/>
      <c r="E15" s="321"/>
      <c r="F15" s="325">
        <f t="shared" si="1"/>
        <v>0</v>
      </c>
      <c r="G15" s="324"/>
      <c r="H15" s="321"/>
      <c r="I15" s="323">
        <f t="shared" si="2"/>
        <v>0</v>
      </c>
      <c r="J15" s="322"/>
      <c r="K15" s="321"/>
      <c r="L15" s="320">
        <f t="shared" si="3"/>
        <v>0</v>
      </c>
      <c r="N15" s="343"/>
      <c r="O15" s="343"/>
      <c r="P15" s="343"/>
    </row>
    <row r="16" spans="1:16" ht="15" x14ac:dyDescent="0.2">
      <c r="A16" s="49">
        <v>7</v>
      </c>
      <c r="B16" s="48" t="s">
        <v>380</v>
      </c>
      <c r="C16" s="47" t="s">
        <v>379</v>
      </c>
      <c r="D16" s="327"/>
      <c r="E16" s="321"/>
      <c r="F16" s="325">
        <f t="shared" si="1"/>
        <v>0</v>
      </c>
      <c r="G16" s="324"/>
      <c r="H16" s="321"/>
      <c r="I16" s="323">
        <f t="shared" si="2"/>
        <v>0</v>
      </c>
      <c r="J16" s="322"/>
      <c r="K16" s="321"/>
      <c r="L16" s="320">
        <f t="shared" si="3"/>
        <v>0</v>
      </c>
      <c r="N16" s="343"/>
      <c r="O16" s="343"/>
      <c r="P16" s="343"/>
    </row>
    <row r="17" spans="1:16" ht="15" x14ac:dyDescent="0.2">
      <c r="A17" s="49">
        <v>8</v>
      </c>
      <c r="B17" s="48" t="s">
        <v>378</v>
      </c>
      <c r="C17" s="47" t="s">
        <v>377</v>
      </c>
      <c r="D17" s="327"/>
      <c r="E17" s="321"/>
      <c r="F17" s="325">
        <f t="shared" si="1"/>
        <v>0</v>
      </c>
      <c r="G17" s="324"/>
      <c r="H17" s="321"/>
      <c r="I17" s="323">
        <f t="shared" si="2"/>
        <v>0</v>
      </c>
      <c r="J17" s="322"/>
      <c r="K17" s="321"/>
      <c r="L17" s="320">
        <f t="shared" si="3"/>
        <v>0</v>
      </c>
      <c r="N17" s="343"/>
      <c r="O17" s="343"/>
      <c r="P17" s="343"/>
    </row>
    <row r="18" spans="1:16" ht="15" x14ac:dyDescent="0.2">
      <c r="A18" s="49">
        <v>9</v>
      </c>
      <c r="B18" s="48" t="s">
        <v>376</v>
      </c>
      <c r="C18" s="47" t="s">
        <v>375</v>
      </c>
      <c r="D18" s="327"/>
      <c r="E18" s="321"/>
      <c r="F18" s="325">
        <f t="shared" si="1"/>
        <v>0</v>
      </c>
      <c r="G18" s="324"/>
      <c r="H18" s="321"/>
      <c r="I18" s="323">
        <f t="shared" si="2"/>
        <v>0</v>
      </c>
      <c r="J18" s="322"/>
      <c r="K18" s="321"/>
      <c r="L18" s="320">
        <f t="shared" si="3"/>
        <v>0</v>
      </c>
      <c r="N18" s="343"/>
      <c r="O18" s="343"/>
      <c r="P18" s="343"/>
    </row>
    <row r="19" spans="1:16" x14ac:dyDescent="0.2">
      <c r="A19" s="49">
        <v>10</v>
      </c>
      <c r="B19" s="48" t="s">
        <v>374</v>
      </c>
      <c r="C19" s="47" t="s">
        <v>373</v>
      </c>
      <c r="D19" s="327"/>
      <c r="E19" s="321"/>
      <c r="F19" s="325">
        <f t="shared" si="1"/>
        <v>0</v>
      </c>
      <c r="G19" s="324"/>
      <c r="H19" s="321"/>
      <c r="I19" s="323">
        <f t="shared" si="2"/>
        <v>0</v>
      </c>
      <c r="J19" s="322"/>
      <c r="K19" s="321"/>
      <c r="L19" s="320">
        <f t="shared" si="3"/>
        <v>0</v>
      </c>
      <c r="N19" s="42"/>
      <c r="O19" s="42"/>
      <c r="P19" s="42"/>
    </row>
    <row r="20" spans="1:16" x14ac:dyDescent="0.2">
      <c r="A20" s="49">
        <v>11</v>
      </c>
      <c r="B20" s="48" t="s">
        <v>372</v>
      </c>
      <c r="C20" s="47" t="s">
        <v>371</v>
      </c>
      <c r="D20" s="327">
        <v>9100</v>
      </c>
      <c r="E20" s="321"/>
      <c r="F20" s="325">
        <f t="shared" si="1"/>
        <v>9100</v>
      </c>
      <c r="G20" s="324">
        <v>9200</v>
      </c>
      <c r="H20" s="321"/>
      <c r="I20" s="323">
        <f t="shared" si="2"/>
        <v>9200</v>
      </c>
      <c r="J20" s="322">
        <v>9200</v>
      </c>
      <c r="K20" s="321"/>
      <c r="L20" s="320">
        <f t="shared" si="3"/>
        <v>9200</v>
      </c>
      <c r="N20" s="342">
        <f>N9*5%</f>
        <v>10800</v>
      </c>
      <c r="O20" s="342">
        <f>O9*5%</f>
        <v>10800</v>
      </c>
      <c r="P20" s="342">
        <f>P9*5%</f>
        <v>10800</v>
      </c>
    </row>
    <row r="21" spans="1:16" x14ac:dyDescent="0.2">
      <c r="A21" s="49">
        <v>12</v>
      </c>
      <c r="B21" s="48" t="s">
        <v>370</v>
      </c>
      <c r="C21" s="47" t="s">
        <v>369</v>
      </c>
      <c r="D21" s="327">
        <f>D20</f>
        <v>9100</v>
      </c>
      <c r="E21" s="321"/>
      <c r="F21" s="325">
        <f t="shared" si="1"/>
        <v>9100</v>
      </c>
      <c r="G21" s="324">
        <f>G20</f>
        <v>9200</v>
      </c>
      <c r="H21" s="321"/>
      <c r="I21" s="323">
        <f t="shared" si="2"/>
        <v>9200</v>
      </c>
      <c r="J21" s="322">
        <f>J20</f>
        <v>9200</v>
      </c>
      <c r="K21" s="321"/>
      <c r="L21" s="320">
        <f t="shared" si="3"/>
        <v>9200</v>
      </c>
      <c r="N21" s="342">
        <f>N9*5%</f>
        <v>10800</v>
      </c>
      <c r="O21" s="342">
        <f>O9*5%</f>
        <v>10800</v>
      </c>
      <c r="P21" s="342">
        <f>P9*5%</f>
        <v>10800</v>
      </c>
    </row>
    <row r="22" spans="1:16" x14ac:dyDescent="0.2">
      <c r="A22" s="49">
        <v>13</v>
      </c>
      <c r="B22" s="48" t="s">
        <v>368</v>
      </c>
      <c r="C22" s="47" t="s">
        <v>367</v>
      </c>
      <c r="D22" s="327"/>
      <c r="E22" s="321"/>
      <c r="F22" s="325">
        <f t="shared" si="1"/>
        <v>0</v>
      </c>
      <c r="G22" s="324"/>
      <c r="H22" s="321"/>
      <c r="I22" s="323">
        <f t="shared" si="2"/>
        <v>0</v>
      </c>
      <c r="J22" s="322"/>
      <c r="K22" s="321"/>
      <c r="L22" s="320">
        <f t="shared" si="3"/>
        <v>0</v>
      </c>
    </row>
    <row r="23" spans="1:16" ht="12.75" customHeight="1" x14ac:dyDescent="0.2">
      <c r="A23" s="49">
        <v>14</v>
      </c>
      <c r="B23" s="48" t="s">
        <v>366</v>
      </c>
      <c r="C23" s="47" t="s">
        <v>365</v>
      </c>
      <c r="D23" s="327"/>
      <c r="E23" s="321"/>
      <c r="F23" s="325">
        <f t="shared" si="1"/>
        <v>0</v>
      </c>
      <c r="G23" s="324"/>
      <c r="H23" s="321"/>
      <c r="I23" s="323">
        <f t="shared" si="2"/>
        <v>0</v>
      </c>
      <c r="J23" s="322"/>
      <c r="K23" s="321"/>
      <c r="L23" s="320">
        <f t="shared" si="3"/>
        <v>0</v>
      </c>
    </row>
    <row r="24" spans="1:16" ht="18" customHeight="1" x14ac:dyDescent="0.2">
      <c r="A24" s="53"/>
      <c r="B24" s="52">
        <v>130</v>
      </c>
      <c r="C24" s="51" t="s">
        <v>4</v>
      </c>
      <c r="D24" s="329">
        <f t="shared" ref="D24:L24" si="4">SUM(D25:D111)</f>
        <v>35721</v>
      </c>
      <c r="E24" s="329">
        <f t="shared" si="4"/>
        <v>20579</v>
      </c>
      <c r="F24" s="333">
        <f t="shared" si="4"/>
        <v>56300</v>
      </c>
      <c r="G24" s="332">
        <f t="shared" si="4"/>
        <v>60000</v>
      </c>
      <c r="H24" s="329">
        <f t="shared" si="4"/>
        <v>0</v>
      </c>
      <c r="I24" s="331">
        <f t="shared" si="4"/>
        <v>60000</v>
      </c>
      <c r="J24" s="330">
        <f t="shared" si="4"/>
        <v>60000</v>
      </c>
      <c r="K24" s="329">
        <f t="shared" si="4"/>
        <v>0</v>
      </c>
      <c r="L24" s="328">
        <f t="shared" si="4"/>
        <v>60000</v>
      </c>
      <c r="N24" s="95"/>
      <c r="O24" s="95"/>
      <c r="P24" s="95"/>
    </row>
    <row r="25" spans="1:16" x14ac:dyDescent="0.2">
      <c r="A25" s="56">
        <v>15</v>
      </c>
      <c r="B25" s="55" t="s">
        <v>364</v>
      </c>
      <c r="C25" s="54" t="s">
        <v>363</v>
      </c>
      <c r="D25" s="335"/>
      <c r="E25" s="335"/>
      <c r="F25" s="339">
        <f t="shared" ref="F25:F56" si="5">D25+E25</f>
        <v>0</v>
      </c>
      <c r="G25" s="338"/>
      <c r="H25" s="335"/>
      <c r="I25" s="337">
        <f t="shared" ref="I25:I56" si="6">G25+H25</f>
        <v>0</v>
      </c>
      <c r="J25" s="336"/>
      <c r="K25" s="335"/>
      <c r="L25" s="334">
        <f t="shared" ref="L25:L56" si="7">J25+K25</f>
        <v>0</v>
      </c>
    </row>
    <row r="26" spans="1:16" x14ac:dyDescent="0.2">
      <c r="A26" s="49">
        <v>16</v>
      </c>
      <c r="B26" s="48" t="s">
        <v>362</v>
      </c>
      <c r="C26" s="47" t="s">
        <v>361</v>
      </c>
      <c r="D26" s="327"/>
      <c r="E26" s="321"/>
      <c r="F26" s="339">
        <f t="shared" si="5"/>
        <v>0</v>
      </c>
      <c r="G26" s="324"/>
      <c r="H26" s="326"/>
      <c r="I26" s="341">
        <f t="shared" si="6"/>
        <v>0</v>
      </c>
      <c r="J26" s="322"/>
      <c r="K26" s="326"/>
      <c r="L26" s="340">
        <f t="shared" si="7"/>
        <v>0</v>
      </c>
    </row>
    <row r="27" spans="1:16" x14ac:dyDescent="0.2">
      <c r="A27" s="49">
        <v>17</v>
      </c>
      <c r="B27" s="48" t="s">
        <v>360</v>
      </c>
      <c r="C27" s="47" t="s">
        <v>359</v>
      </c>
      <c r="D27" s="327"/>
      <c r="E27" s="321"/>
      <c r="F27" s="339">
        <f t="shared" si="5"/>
        <v>0</v>
      </c>
      <c r="G27" s="324"/>
      <c r="H27" s="326"/>
      <c r="I27" s="341">
        <f t="shared" si="6"/>
        <v>0</v>
      </c>
      <c r="J27" s="322"/>
      <c r="K27" s="326"/>
      <c r="L27" s="340">
        <f t="shared" si="7"/>
        <v>0</v>
      </c>
    </row>
    <row r="28" spans="1:16" x14ac:dyDescent="0.2">
      <c r="A28" s="49">
        <v>18</v>
      </c>
      <c r="B28" s="48" t="s">
        <v>358</v>
      </c>
      <c r="C28" s="47" t="s">
        <v>357</v>
      </c>
      <c r="D28" s="327"/>
      <c r="E28" s="321"/>
      <c r="F28" s="339">
        <f t="shared" si="5"/>
        <v>0</v>
      </c>
      <c r="G28" s="324"/>
      <c r="H28" s="326"/>
      <c r="I28" s="341">
        <f t="shared" si="6"/>
        <v>0</v>
      </c>
      <c r="J28" s="322"/>
      <c r="K28" s="326"/>
      <c r="L28" s="340">
        <f t="shared" si="7"/>
        <v>0</v>
      </c>
    </row>
    <row r="29" spans="1:16" x14ac:dyDescent="0.2">
      <c r="A29" s="49">
        <v>19</v>
      </c>
      <c r="B29" s="48" t="s">
        <v>356</v>
      </c>
      <c r="C29" s="47" t="s">
        <v>355</v>
      </c>
      <c r="D29" s="327">
        <v>1500</v>
      </c>
      <c r="E29" s="321"/>
      <c r="F29" s="339">
        <f t="shared" si="5"/>
        <v>1500</v>
      </c>
      <c r="G29" s="324">
        <v>1500</v>
      </c>
      <c r="H29" s="321"/>
      <c r="I29" s="341">
        <f t="shared" si="6"/>
        <v>1500</v>
      </c>
      <c r="J29" s="322">
        <v>1500</v>
      </c>
      <c r="K29" s="321"/>
      <c r="L29" s="340">
        <f t="shared" si="7"/>
        <v>1500</v>
      </c>
    </row>
    <row r="30" spans="1:16" x14ac:dyDescent="0.2">
      <c r="A30" s="49">
        <v>20</v>
      </c>
      <c r="B30" s="48" t="s">
        <v>354</v>
      </c>
      <c r="C30" s="47" t="s">
        <v>353</v>
      </c>
      <c r="D30" s="327">
        <v>2000</v>
      </c>
      <c r="E30" s="321"/>
      <c r="F30" s="339">
        <f t="shared" si="5"/>
        <v>2000</v>
      </c>
      <c r="G30" s="324">
        <v>2500</v>
      </c>
      <c r="H30" s="321"/>
      <c r="I30" s="341">
        <f t="shared" si="6"/>
        <v>2500</v>
      </c>
      <c r="J30" s="322">
        <v>2500</v>
      </c>
      <c r="K30" s="321"/>
      <c r="L30" s="340">
        <f t="shared" si="7"/>
        <v>2500</v>
      </c>
    </row>
    <row r="31" spans="1:16" x14ac:dyDescent="0.2">
      <c r="A31" s="49">
        <v>21</v>
      </c>
      <c r="B31" s="48" t="s">
        <v>352</v>
      </c>
      <c r="C31" s="47" t="s">
        <v>351</v>
      </c>
      <c r="D31" s="327"/>
      <c r="E31" s="321"/>
      <c r="F31" s="339">
        <f t="shared" si="5"/>
        <v>0</v>
      </c>
      <c r="G31" s="324"/>
      <c r="H31" s="321"/>
      <c r="I31" s="341">
        <f t="shared" si="6"/>
        <v>0</v>
      </c>
      <c r="J31" s="322"/>
      <c r="K31" s="321"/>
      <c r="L31" s="340">
        <f t="shared" si="7"/>
        <v>0</v>
      </c>
    </row>
    <row r="32" spans="1:16" x14ac:dyDescent="0.2">
      <c r="A32" s="49">
        <v>22</v>
      </c>
      <c r="B32" s="48" t="s">
        <v>350</v>
      </c>
      <c r="C32" s="47" t="s">
        <v>349</v>
      </c>
      <c r="D32" s="327"/>
      <c r="E32" s="321"/>
      <c r="F32" s="339">
        <f t="shared" si="5"/>
        <v>0</v>
      </c>
      <c r="G32" s="324"/>
      <c r="H32" s="321"/>
      <c r="I32" s="341">
        <f t="shared" si="6"/>
        <v>0</v>
      </c>
      <c r="J32" s="322"/>
      <c r="K32" s="321"/>
      <c r="L32" s="340">
        <f t="shared" si="7"/>
        <v>0</v>
      </c>
    </row>
    <row r="33" spans="1:12" x14ac:dyDescent="0.2">
      <c r="A33" s="49">
        <v>23</v>
      </c>
      <c r="B33" s="57" t="s">
        <v>348</v>
      </c>
      <c r="C33" s="50" t="s">
        <v>347</v>
      </c>
      <c r="D33" s="327"/>
      <c r="E33" s="321"/>
      <c r="F33" s="339">
        <f t="shared" si="5"/>
        <v>0</v>
      </c>
      <c r="G33" s="324"/>
      <c r="H33" s="321"/>
      <c r="I33" s="341">
        <f t="shared" si="6"/>
        <v>0</v>
      </c>
      <c r="J33" s="322"/>
      <c r="K33" s="321"/>
      <c r="L33" s="340">
        <f t="shared" si="7"/>
        <v>0</v>
      </c>
    </row>
    <row r="34" spans="1:12" x14ac:dyDescent="0.2">
      <c r="A34" s="56">
        <v>24</v>
      </c>
      <c r="B34" s="55" t="s">
        <v>346</v>
      </c>
      <c r="C34" s="54" t="s">
        <v>345</v>
      </c>
      <c r="D34" s="335"/>
      <c r="E34" s="335"/>
      <c r="F34" s="339">
        <f t="shared" si="5"/>
        <v>0</v>
      </c>
      <c r="G34" s="338"/>
      <c r="H34" s="335"/>
      <c r="I34" s="337">
        <f t="shared" si="6"/>
        <v>0</v>
      </c>
      <c r="J34" s="336"/>
      <c r="K34" s="335"/>
      <c r="L34" s="334">
        <f t="shared" si="7"/>
        <v>0</v>
      </c>
    </row>
    <row r="35" spans="1:12" x14ac:dyDescent="0.2">
      <c r="A35" s="49">
        <v>25</v>
      </c>
      <c r="B35" s="48" t="s">
        <v>344</v>
      </c>
      <c r="C35" s="47" t="s">
        <v>343</v>
      </c>
      <c r="D35" s="327"/>
      <c r="E35" s="321"/>
      <c r="F35" s="339">
        <f t="shared" si="5"/>
        <v>0</v>
      </c>
      <c r="G35" s="324"/>
      <c r="H35" s="321"/>
      <c r="I35" s="341">
        <f t="shared" si="6"/>
        <v>0</v>
      </c>
      <c r="J35" s="322"/>
      <c r="K35" s="321"/>
      <c r="L35" s="340">
        <f t="shared" si="7"/>
        <v>0</v>
      </c>
    </row>
    <row r="36" spans="1:12" x14ac:dyDescent="0.2">
      <c r="A36" s="49">
        <v>26</v>
      </c>
      <c r="B36" s="48" t="s">
        <v>342</v>
      </c>
      <c r="C36" s="47" t="s">
        <v>341</v>
      </c>
      <c r="D36" s="327">
        <f>16000-E36</f>
        <v>13421</v>
      </c>
      <c r="E36" s="321">
        <v>2579</v>
      </c>
      <c r="F36" s="339">
        <f t="shared" si="5"/>
        <v>16000</v>
      </c>
      <c r="G36" s="324">
        <v>16000</v>
      </c>
      <c r="H36" s="321"/>
      <c r="I36" s="341">
        <f t="shared" si="6"/>
        <v>16000</v>
      </c>
      <c r="J36" s="322">
        <v>16000</v>
      </c>
      <c r="K36" s="321"/>
      <c r="L36" s="340">
        <f t="shared" si="7"/>
        <v>16000</v>
      </c>
    </row>
    <row r="37" spans="1:12" x14ac:dyDescent="0.2">
      <c r="A37" s="49">
        <v>27</v>
      </c>
      <c r="B37" s="48" t="s">
        <v>340</v>
      </c>
      <c r="C37" s="47" t="s">
        <v>339</v>
      </c>
      <c r="D37" s="327"/>
      <c r="E37" s="321"/>
      <c r="F37" s="339">
        <f t="shared" si="5"/>
        <v>0</v>
      </c>
      <c r="G37" s="324"/>
      <c r="H37" s="321"/>
      <c r="I37" s="341">
        <f t="shared" si="6"/>
        <v>0</v>
      </c>
      <c r="J37" s="322"/>
      <c r="K37" s="321"/>
      <c r="L37" s="340">
        <f t="shared" si="7"/>
        <v>0</v>
      </c>
    </row>
    <row r="38" spans="1:12" x14ac:dyDescent="0.2">
      <c r="A38" s="56">
        <v>28</v>
      </c>
      <c r="B38" s="55" t="s">
        <v>338</v>
      </c>
      <c r="C38" s="54" t="s">
        <v>337</v>
      </c>
      <c r="D38" s="335">
        <v>3000</v>
      </c>
      <c r="E38" s="335"/>
      <c r="F38" s="339">
        <f t="shared" si="5"/>
        <v>3000</v>
      </c>
      <c r="G38" s="338">
        <v>3000</v>
      </c>
      <c r="H38" s="335"/>
      <c r="I38" s="337">
        <f t="shared" si="6"/>
        <v>3000</v>
      </c>
      <c r="J38" s="336">
        <v>3000</v>
      </c>
      <c r="K38" s="335"/>
      <c r="L38" s="334">
        <f t="shared" si="7"/>
        <v>3000</v>
      </c>
    </row>
    <row r="39" spans="1:12" x14ac:dyDescent="0.2">
      <c r="A39" s="49">
        <v>29</v>
      </c>
      <c r="B39" s="48" t="s">
        <v>336</v>
      </c>
      <c r="C39" s="47" t="s">
        <v>335</v>
      </c>
      <c r="D39" s="327"/>
      <c r="E39" s="321"/>
      <c r="F39" s="339">
        <f t="shared" si="5"/>
        <v>0</v>
      </c>
      <c r="G39" s="324"/>
      <c r="H39" s="321"/>
      <c r="I39" s="341">
        <f t="shared" si="6"/>
        <v>0</v>
      </c>
      <c r="J39" s="322"/>
      <c r="K39" s="321"/>
      <c r="L39" s="340">
        <f t="shared" si="7"/>
        <v>0</v>
      </c>
    </row>
    <row r="40" spans="1:12" x14ac:dyDescent="0.2">
      <c r="A40" s="49">
        <v>30</v>
      </c>
      <c r="B40" s="48" t="s">
        <v>334</v>
      </c>
      <c r="C40" s="47" t="s">
        <v>333</v>
      </c>
      <c r="D40" s="327"/>
      <c r="E40" s="321"/>
      <c r="F40" s="339">
        <f t="shared" si="5"/>
        <v>0</v>
      </c>
      <c r="G40" s="324"/>
      <c r="H40" s="321"/>
      <c r="I40" s="341">
        <f t="shared" si="6"/>
        <v>0</v>
      </c>
      <c r="J40" s="322"/>
      <c r="K40" s="321"/>
      <c r="L40" s="340">
        <f t="shared" si="7"/>
        <v>0</v>
      </c>
    </row>
    <row r="41" spans="1:12" x14ac:dyDescent="0.2">
      <c r="A41" s="49">
        <v>31</v>
      </c>
      <c r="B41" s="48" t="s">
        <v>332</v>
      </c>
      <c r="C41" s="47" t="s">
        <v>331</v>
      </c>
      <c r="D41" s="327">
        <v>3000</v>
      </c>
      <c r="E41" s="321"/>
      <c r="F41" s="339">
        <f t="shared" si="5"/>
        <v>3000</v>
      </c>
      <c r="G41" s="324">
        <v>3000</v>
      </c>
      <c r="H41" s="321"/>
      <c r="I41" s="341">
        <f t="shared" si="6"/>
        <v>3000</v>
      </c>
      <c r="J41" s="322">
        <v>3000</v>
      </c>
      <c r="K41" s="321"/>
      <c r="L41" s="340">
        <f t="shared" si="7"/>
        <v>3000</v>
      </c>
    </row>
    <row r="42" spans="1:12" x14ac:dyDescent="0.2">
      <c r="A42" s="49">
        <v>32</v>
      </c>
      <c r="B42" s="48" t="s">
        <v>330</v>
      </c>
      <c r="C42" s="47" t="s">
        <v>329</v>
      </c>
      <c r="D42" s="327"/>
      <c r="E42" s="321"/>
      <c r="F42" s="339">
        <f t="shared" si="5"/>
        <v>0</v>
      </c>
      <c r="G42" s="324"/>
      <c r="H42" s="321"/>
      <c r="I42" s="341">
        <f t="shared" si="6"/>
        <v>0</v>
      </c>
      <c r="J42" s="322"/>
      <c r="K42" s="321"/>
      <c r="L42" s="340">
        <f t="shared" si="7"/>
        <v>0</v>
      </c>
    </row>
    <row r="43" spans="1:12" x14ac:dyDescent="0.2">
      <c r="A43" s="49">
        <v>33</v>
      </c>
      <c r="B43" s="48" t="s">
        <v>328</v>
      </c>
      <c r="C43" s="47" t="s">
        <v>327</v>
      </c>
      <c r="D43" s="327">
        <v>0</v>
      </c>
      <c r="E43" s="321">
        <v>10000</v>
      </c>
      <c r="F43" s="339">
        <f t="shared" si="5"/>
        <v>10000</v>
      </c>
      <c r="G43" s="324">
        <v>13200</v>
      </c>
      <c r="H43" s="321"/>
      <c r="I43" s="341">
        <f t="shared" si="6"/>
        <v>13200</v>
      </c>
      <c r="J43" s="322">
        <v>13200</v>
      </c>
      <c r="K43" s="321"/>
      <c r="L43" s="340">
        <f t="shared" si="7"/>
        <v>13200</v>
      </c>
    </row>
    <row r="44" spans="1:12" x14ac:dyDescent="0.2">
      <c r="A44" s="49">
        <v>34</v>
      </c>
      <c r="B44" s="48" t="s">
        <v>326</v>
      </c>
      <c r="C44" s="47" t="s">
        <v>325</v>
      </c>
      <c r="D44" s="327"/>
      <c r="E44" s="321"/>
      <c r="F44" s="339">
        <f t="shared" si="5"/>
        <v>0</v>
      </c>
      <c r="G44" s="324"/>
      <c r="H44" s="321"/>
      <c r="I44" s="341">
        <f t="shared" si="6"/>
        <v>0</v>
      </c>
      <c r="J44" s="322"/>
      <c r="K44" s="321"/>
      <c r="L44" s="340">
        <f t="shared" si="7"/>
        <v>0</v>
      </c>
    </row>
    <row r="45" spans="1:12" x14ac:dyDescent="0.2">
      <c r="A45" s="49">
        <v>35</v>
      </c>
      <c r="B45" s="48" t="s">
        <v>324</v>
      </c>
      <c r="C45" s="47" t="s">
        <v>323</v>
      </c>
      <c r="D45" s="327"/>
      <c r="E45" s="321"/>
      <c r="F45" s="339">
        <f t="shared" si="5"/>
        <v>0</v>
      </c>
      <c r="G45" s="324"/>
      <c r="H45" s="321"/>
      <c r="I45" s="341">
        <f t="shared" si="6"/>
        <v>0</v>
      </c>
      <c r="J45" s="322"/>
      <c r="K45" s="321"/>
      <c r="L45" s="340">
        <f t="shared" si="7"/>
        <v>0</v>
      </c>
    </row>
    <row r="46" spans="1:12" x14ac:dyDescent="0.2">
      <c r="A46" s="49">
        <v>36</v>
      </c>
      <c r="B46" s="48" t="s">
        <v>322</v>
      </c>
      <c r="C46" s="50" t="s">
        <v>321</v>
      </c>
      <c r="D46" s="327"/>
      <c r="E46" s="321"/>
      <c r="F46" s="339">
        <f t="shared" si="5"/>
        <v>0</v>
      </c>
      <c r="G46" s="324"/>
      <c r="H46" s="321"/>
      <c r="I46" s="341">
        <f t="shared" si="6"/>
        <v>0</v>
      </c>
      <c r="J46" s="322"/>
      <c r="K46" s="321"/>
      <c r="L46" s="340">
        <f t="shared" si="7"/>
        <v>0</v>
      </c>
    </row>
    <row r="47" spans="1:12" x14ac:dyDescent="0.2">
      <c r="A47" s="56">
        <v>37</v>
      </c>
      <c r="B47" s="55" t="s">
        <v>320</v>
      </c>
      <c r="C47" s="54" t="s">
        <v>319</v>
      </c>
      <c r="D47" s="335">
        <v>3000</v>
      </c>
      <c r="E47" s="335"/>
      <c r="F47" s="339">
        <f t="shared" si="5"/>
        <v>3000</v>
      </c>
      <c r="G47" s="338">
        <v>3000</v>
      </c>
      <c r="H47" s="335"/>
      <c r="I47" s="337">
        <f t="shared" si="6"/>
        <v>3000</v>
      </c>
      <c r="J47" s="336">
        <v>3000</v>
      </c>
      <c r="K47" s="335"/>
      <c r="L47" s="334">
        <f t="shared" si="7"/>
        <v>3000</v>
      </c>
    </row>
    <row r="48" spans="1:12" x14ac:dyDescent="0.2">
      <c r="A48" s="49">
        <v>38</v>
      </c>
      <c r="B48" s="48" t="s">
        <v>318</v>
      </c>
      <c r="C48" s="47" t="s">
        <v>317</v>
      </c>
      <c r="D48" s="327"/>
      <c r="E48" s="321"/>
      <c r="F48" s="339">
        <f t="shared" si="5"/>
        <v>0</v>
      </c>
      <c r="G48" s="324"/>
      <c r="H48" s="321"/>
      <c r="I48" s="341">
        <f t="shared" si="6"/>
        <v>0</v>
      </c>
      <c r="J48" s="322"/>
      <c r="K48" s="321"/>
      <c r="L48" s="340">
        <f t="shared" si="7"/>
        <v>0</v>
      </c>
    </row>
    <row r="49" spans="1:12" x14ac:dyDescent="0.2">
      <c r="A49" s="49">
        <v>39</v>
      </c>
      <c r="B49" s="48" t="s">
        <v>316</v>
      </c>
      <c r="C49" s="47" t="s">
        <v>315</v>
      </c>
      <c r="D49" s="327">
        <v>1200</v>
      </c>
      <c r="E49" s="321"/>
      <c r="F49" s="339">
        <f t="shared" si="5"/>
        <v>1200</v>
      </c>
      <c r="G49" s="324">
        <v>1200</v>
      </c>
      <c r="H49" s="321"/>
      <c r="I49" s="341">
        <f t="shared" si="6"/>
        <v>1200</v>
      </c>
      <c r="J49" s="322">
        <v>1200</v>
      </c>
      <c r="K49" s="321"/>
      <c r="L49" s="340">
        <f t="shared" si="7"/>
        <v>1200</v>
      </c>
    </row>
    <row r="50" spans="1:12" x14ac:dyDescent="0.2">
      <c r="A50" s="49">
        <v>40</v>
      </c>
      <c r="B50" s="48" t="s">
        <v>314</v>
      </c>
      <c r="C50" s="47" t="s">
        <v>313</v>
      </c>
      <c r="D50" s="327">
        <v>3000</v>
      </c>
      <c r="E50" s="321"/>
      <c r="F50" s="339">
        <f t="shared" si="5"/>
        <v>3000</v>
      </c>
      <c r="G50" s="324">
        <v>3000</v>
      </c>
      <c r="H50" s="321"/>
      <c r="I50" s="341">
        <f t="shared" si="6"/>
        <v>3000</v>
      </c>
      <c r="J50" s="322">
        <v>3000</v>
      </c>
      <c r="K50" s="321"/>
      <c r="L50" s="340">
        <f t="shared" si="7"/>
        <v>3000</v>
      </c>
    </row>
    <row r="51" spans="1:12" x14ac:dyDescent="0.2">
      <c r="A51" s="49">
        <v>41</v>
      </c>
      <c r="B51" s="48" t="s">
        <v>312</v>
      </c>
      <c r="C51" s="47" t="s">
        <v>311</v>
      </c>
      <c r="D51" s="327"/>
      <c r="E51" s="321"/>
      <c r="F51" s="339">
        <f t="shared" si="5"/>
        <v>0</v>
      </c>
      <c r="G51" s="324"/>
      <c r="H51" s="321"/>
      <c r="I51" s="341">
        <f t="shared" si="6"/>
        <v>0</v>
      </c>
      <c r="J51" s="322"/>
      <c r="K51" s="321"/>
      <c r="L51" s="340">
        <f t="shared" si="7"/>
        <v>0</v>
      </c>
    </row>
    <row r="52" spans="1:12" x14ac:dyDescent="0.2">
      <c r="A52" s="49">
        <v>42</v>
      </c>
      <c r="B52" s="48" t="s">
        <v>310</v>
      </c>
      <c r="C52" s="47" t="s">
        <v>309</v>
      </c>
      <c r="D52" s="327"/>
      <c r="E52" s="321"/>
      <c r="F52" s="339">
        <f t="shared" si="5"/>
        <v>0</v>
      </c>
      <c r="G52" s="324"/>
      <c r="H52" s="321"/>
      <c r="I52" s="341">
        <f t="shared" si="6"/>
        <v>0</v>
      </c>
      <c r="J52" s="322"/>
      <c r="K52" s="321"/>
      <c r="L52" s="340">
        <f t="shared" si="7"/>
        <v>0</v>
      </c>
    </row>
    <row r="53" spans="1:12" x14ac:dyDescent="0.2">
      <c r="A53" s="49">
        <v>43</v>
      </c>
      <c r="B53" s="48" t="s">
        <v>308</v>
      </c>
      <c r="C53" s="47" t="s">
        <v>307</v>
      </c>
      <c r="D53" s="327"/>
      <c r="E53" s="321"/>
      <c r="F53" s="339">
        <f t="shared" si="5"/>
        <v>0</v>
      </c>
      <c r="G53" s="324"/>
      <c r="H53" s="321"/>
      <c r="I53" s="341">
        <f t="shared" si="6"/>
        <v>0</v>
      </c>
      <c r="J53" s="322"/>
      <c r="K53" s="321"/>
      <c r="L53" s="340">
        <f t="shared" si="7"/>
        <v>0</v>
      </c>
    </row>
    <row r="54" spans="1:12" x14ac:dyDescent="0.2">
      <c r="A54" s="49">
        <v>44</v>
      </c>
      <c r="B54" s="48" t="s">
        <v>306</v>
      </c>
      <c r="C54" s="47" t="s">
        <v>305</v>
      </c>
      <c r="D54" s="327"/>
      <c r="E54" s="321"/>
      <c r="F54" s="339">
        <f t="shared" si="5"/>
        <v>0</v>
      </c>
      <c r="G54" s="324"/>
      <c r="H54" s="321"/>
      <c r="I54" s="341">
        <f t="shared" si="6"/>
        <v>0</v>
      </c>
      <c r="J54" s="322"/>
      <c r="K54" s="321"/>
      <c r="L54" s="340">
        <f t="shared" si="7"/>
        <v>0</v>
      </c>
    </row>
    <row r="55" spans="1:12" x14ac:dyDescent="0.2">
      <c r="A55" s="49">
        <v>45</v>
      </c>
      <c r="B55" s="48" t="s">
        <v>304</v>
      </c>
      <c r="C55" s="47" t="s">
        <v>303</v>
      </c>
      <c r="D55" s="327">
        <v>0</v>
      </c>
      <c r="E55" s="321">
        <v>3000</v>
      </c>
      <c r="F55" s="339">
        <f t="shared" si="5"/>
        <v>3000</v>
      </c>
      <c r="G55" s="324">
        <v>3000</v>
      </c>
      <c r="H55" s="321"/>
      <c r="I55" s="341">
        <f t="shared" si="6"/>
        <v>3000</v>
      </c>
      <c r="J55" s="322">
        <v>3000</v>
      </c>
      <c r="K55" s="321"/>
      <c r="L55" s="340">
        <f t="shared" si="7"/>
        <v>3000</v>
      </c>
    </row>
    <row r="56" spans="1:12" x14ac:dyDescent="0.2">
      <c r="A56" s="56">
        <v>46</v>
      </c>
      <c r="B56" s="55" t="s">
        <v>302</v>
      </c>
      <c r="C56" s="54" t="s">
        <v>301</v>
      </c>
      <c r="D56" s="335">
        <v>2500</v>
      </c>
      <c r="E56" s="335">
        <v>5000</v>
      </c>
      <c r="F56" s="339">
        <f t="shared" si="5"/>
        <v>7500</v>
      </c>
      <c r="G56" s="338">
        <v>7500</v>
      </c>
      <c r="H56" s="335"/>
      <c r="I56" s="337">
        <f t="shared" si="6"/>
        <v>7500</v>
      </c>
      <c r="J56" s="336">
        <v>7500</v>
      </c>
      <c r="K56" s="335"/>
      <c r="L56" s="334">
        <f t="shared" si="7"/>
        <v>7500</v>
      </c>
    </row>
    <row r="57" spans="1:12" x14ac:dyDescent="0.2">
      <c r="A57" s="49">
        <v>47</v>
      </c>
      <c r="B57" s="48" t="s">
        <v>300</v>
      </c>
      <c r="C57" s="47" t="s">
        <v>299</v>
      </c>
      <c r="D57" s="327"/>
      <c r="E57" s="321"/>
      <c r="F57" s="339">
        <f t="shared" ref="F57:F88" si="8">D57+E57</f>
        <v>0</v>
      </c>
      <c r="G57" s="324"/>
      <c r="H57" s="321"/>
      <c r="I57" s="341">
        <f t="shared" ref="I57:I88" si="9">G57+H57</f>
        <v>0</v>
      </c>
      <c r="J57" s="322"/>
      <c r="K57" s="321"/>
      <c r="L57" s="340">
        <f t="shared" ref="L57:L88" si="10">J57+K57</f>
        <v>0</v>
      </c>
    </row>
    <row r="58" spans="1:12" x14ac:dyDescent="0.2">
      <c r="A58" s="49">
        <v>48</v>
      </c>
      <c r="B58" s="48" t="s">
        <v>298</v>
      </c>
      <c r="C58" s="47" t="s">
        <v>297</v>
      </c>
      <c r="D58" s="327"/>
      <c r="E58" s="321"/>
      <c r="F58" s="339">
        <f t="shared" si="8"/>
        <v>0</v>
      </c>
      <c r="G58" s="324"/>
      <c r="H58" s="321"/>
      <c r="I58" s="341">
        <f t="shared" si="9"/>
        <v>0</v>
      </c>
      <c r="J58" s="322"/>
      <c r="K58" s="321"/>
      <c r="L58" s="340">
        <f t="shared" si="10"/>
        <v>0</v>
      </c>
    </row>
    <row r="59" spans="1:12" x14ac:dyDescent="0.2">
      <c r="A59" s="49">
        <v>49</v>
      </c>
      <c r="B59" s="48" t="s">
        <v>296</v>
      </c>
      <c r="C59" s="47" t="s">
        <v>295</v>
      </c>
      <c r="D59" s="327">
        <v>1500</v>
      </c>
      <c r="E59" s="321"/>
      <c r="F59" s="339">
        <f t="shared" si="8"/>
        <v>1500</v>
      </c>
      <c r="G59" s="324">
        <v>1500</v>
      </c>
      <c r="H59" s="321"/>
      <c r="I59" s="341">
        <f t="shared" si="9"/>
        <v>1500</v>
      </c>
      <c r="J59" s="322">
        <v>1500</v>
      </c>
      <c r="K59" s="321"/>
      <c r="L59" s="340">
        <f t="shared" si="10"/>
        <v>1500</v>
      </c>
    </row>
    <row r="60" spans="1:12" x14ac:dyDescent="0.2">
      <c r="A60" s="49">
        <v>50</v>
      </c>
      <c r="B60" s="48" t="s">
        <v>294</v>
      </c>
      <c r="C60" s="47" t="s">
        <v>293</v>
      </c>
      <c r="D60" s="327"/>
      <c r="E60" s="321"/>
      <c r="F60" s="339">
        <f t="shared" si="8"/>
        <v>0</v>
      </c>
      <c r="G60" s="324"/>
      <c r="H60" s="321"/>
      <c r="I60" s="341">
        <f t="shared" si="9"/>
        <v>0</v>
      </c>
      <c r="J60" s="322"/>
      <c r="K60" s="321"/>
      <c r="L60" s="340">
        <f t="shared" si="10"/>
        <v>0</v>
      </c>
    </row>
    <row r="61" spans="1:12" x14ac:dyDescent="0.2">
      <c r="A61" s="49">
        <v>51</v>
      </c>
      <c r="B61" s="48" t="s">
        <v>292</v>
      </c>
      <c r="C61" s="47" t="s">
        <v>291</v>
      </c>
      <c r="D61" s="327"/>
      <c r="E61" s="321"/>
      <c r="F61" s="339">
        <f t="shared" si="8"/>
        <v>0</v>
      </c>
      <c r="G61" s="324"/>
      <c r="H61" s="321"/>
      <c r="I61" s="341">
        <f t="shared" si="9"/>
        <v>0</v>
      </c>
      <c r="J61" s="322"/>
      <c r="K61" s="321"/>
      <c r="L61" s="340">
        <f t="shared" si="10"/>
        <v>0</v>
      </c>
    </row>
    <row r="62" spans="1:12" x14ac:dyDescent="0.2">
      <c r="A62" s="49">
        <v>52</v>
      </c>
      <c r="B62" s="48" t="s">
        <v>290</v>
      </c>
      <c r="C62" s="47" t="s">
        <v>289</v>
      </c>
      <c r="D62" s="327"/>
      <c r="E62" s="321"/>
      <c r="F62" s="339">
        <f t="shared" si="8"/>
        <v>0</v>
      </c>
      <c r="G62" s="324"/>
      <c r="H62" s="321"/>
      <c r="I62" s="341">
        <f t="shared" si="9"/>
        <v>0</v>
      </c>
      <c r="J62" s="322"/>
      <c r="K62" s="321"/>
      <c r="L62" s="340">
        <f t="shared" si="10"/>
        <v>0</v>
      </c>
    </row>
    <row r="63" spans="1:12" x14ac:dyDescent="0.2">
      <c r="A63" s="49">
        <v>53</v>
      </c>
      <c r="B63" s="48" t="s">
        <v>288</v>
      </c>
      <c r="C63" s="47" t="s">
        <v>287</v>
      </c>
      <c r="D63" s="327"/>
      <c r="E63" s="321"/>
      <c r="F63" s="339">
        <f t="shared" si="8"/>
        <v>0</v>
      </c>
      <c r="G63" s="324"/>
      <c r="H63" s="321"/>
      <c r="I63" s="341">
        <f t="shared" si="9"/>
        <v>0</v>
      </c>
      <c r="J63" s="322"/>
      <c r="K63" s="321"/>
      <c r="L63" s="340">
        <f t="shared" si="10"/>
        <v>0</v>
      </c>
    </row>
    <row r="64" spans="1:12" x14ac:dyDescent="0.2">
      <c r="A64" s="49">
        <v>54</v>
      </c>
      <c r="B64" s="48" t="s">
        <v>286</v>
      </c>
      <c r="C64" s="47" t="s">
        <v>285</v>
      </c>
      <c r="D64" s="327"/>
      <c r="E64" s="321"/>
      <c r="F64" s="339">
        <f t="shared" si="8"/>
        <v>0</v>
      </c>
      <c r="G64" s="324"/>
      <c r="H64" s="321"/>
      <c r="I64" s="341">
        <f t="shared" si="9"/>
        <v>0</v>
      </c>
      <c r="J64" s="322"/>
      <c r="K64" s="321"/>
      <c r="L64" s="340">
        <f t="shared" si="10"/>
        <v>0</v>
      </c>
    </row>
    <row r="65" spans="1:12" x14ac:dyDescent="0.2">
      <c r="A65" s="49">
        <v>55</v>
      </c>
      <c r="B65" s="48" t="s">
        <v>284</v>
      </c>
      <c r="C65" s="47" t="s">
        <v>283</v>
      </c>
      <c r="D65" s="327"/>
      <c r="E65" s="321"/>
      <c r="F65" s="339">
        <f t="shared" si="8"/>
        <v>0</v>
      </c>
      <c r="G65" s="324"/>
      <c r="H65" s="321"/>
      <c r="I65" s="341">
        <f t="shared" si="9"/>
        <v>0</v>
      </c>
      <c r="J65" s="322"/>
      <c r="K65" s="321"/>
      <c r="L65" s="340">
        <f t="shared" si="10"/>
        <v>0</v>
      </c>
    </row>
    <row r="66" spans="1:12" x14ac:dyDescent="0.2">
      <c r="A66" s="49">
        <v>56</v>
      </c>
      <c r="B66" s="48" t="s">
        <v>282</v>
      </c>
      <c r="C66" s="47" t="s">
        <v>281</v>
      </c>
      <c r="D66" s="327"/>
      <c r="E66" s="321"/>
      <c r="F66" s="339">
        <f t="shared" si="8"/>
        <v>0</v>
      </c>
      <c r="G66" s="324"/>
      <c r="H66" s="321"/>
      <c r="I66" s="341">
        <f t="shared" si="9"/>
        <v>0</v>
      </c>
      <c r="J66" s="322"/>
      <c r="K66" s="321"/>
      <c r="L66" s="340">
        <f t="shared" si="10"/>
        <v>0</v>
      </c>
    </row>
    <row r="67" spans="1:12" x14ac:dyDescent="0.2">
      <c r="A67" s="49">
        <v>57</v>
      </c>
      <c r="B67" s="48" t="s">
        <v>280</v>
      </c>
      <c r="C67" s="47" t="s">
        <v>279</v>
      </c>
      <c r="D67" s="327"/>
      <c r="E67" s="321"/>
      <c r="F67" s="339">
        <f t="shared" si="8"/>
        <v>0</v>
      </c>
      <c r="G67" s="324"/>
      <c r="H67" s="321"/>
      <c r="I67" s="341">
        <f t="shared" si="9"/>
        <v>0</v>
      </c>
      <c r="J67" s="322"/>
      <c r="K67" s="321"/>
      <c r="L67" s="340">
        <f t="shared" si="10"/>
        <v>0</v>
      </c>
    </row>
    <row r="68" spans="1:12" x14ac:dyDescent="0.2">
      <c r="A68" s="49">
        <v>58</v>
      </c>
      <c r="B68" s="48" t="s">
        <v>278</v>
      </c>
      <c r="C68" s="47" t="s">
        <v>277</v>
      </c>
      <c r="D68" s="327"/>
      <c r="E68" s="321"/>
      <c r="F68" s="339">
        <f t="shared" si="8"/>
        <v>0</v>
      </c>
      <c r="G68" s="324"/>
      <c r="H68" s="321"/>
      <c r="I68" s="341">
        <f t="shared" si="9"/>
        <v>0</v>
      </c>
      <c r="J68" s="322"/>
      <c r="K68" s="321"/>
      <c r="L68" s="340">
        <f t="shared" si="10"/>
        <v>0</v>
      </c>
    </row>
    <row r="69" spans="1:12" x14ac:dyDescent="0.2">
      <c r="A69" s="56">
        <v>59</v>
      </c>
      <c r="B69" s="55" t="s">
        <v>276</v>
      </c>
      <c r="C69" s="54" t="s">
        <v>275</v>
      </c>
      <c r="D69" s="335"/>
      <c r="E69" s="335"/>
      <c r="F69" s="339">
        <f t="shared" si="8"/>
        <v>0</v>
      </c>
      <c r="G69" s="338"/>
      <c r="H69" s="335"/>
      <c r="I69" s="337">
        <f t="shared" si="9"/>
        <v>0</v>
      </c>
      <c r="J69" s="336"/>
      <c r="K69" s="335"/>
      <c r="L69" s="334">
        <f t="shared" si="10"/>
        <v>0</v>
      </c>
    </row>
    <row r="70" spans="1:12" x14ac:dyDescent="0.2">
      <c r="A70" s="49">
        <v>60</v>
      </c>
      <c r="B70" s="48" t="s">
        <v>274</v>
      </c>
      <c r="C70" s="47" t="s">
        <v>273</v>
      </c>
      <c r="D70" s="327"/>
      <c r="E70" s="321"/>
      <c r="F70" s="339">
        <f t="shared" si="8"/>
        <v>0</v>
      </c>
      <c r="G70" s="324"/>
      <c r="H70" s="321"/>
      <c r="I70" s="341">
        <f t="shared" si="9"/>
        <v>0</v>
      </c>
      <c r="J70" s="322"/>
      <c r="K70" s="321"/>
      <c r="L70" s="340">
        <f t="shared" si="10"/>
        <v>0</v>
      </c>
    </row>
    <row r="71" spans="1:12" x14ac:dyDescent="0.2">
      <c r="A71" s="49">
        <v>61</v>
      </c>
      <c r="B71" s="48" t="s">
        <v>272</v>
      </c>
      <c r="C71" s="47" t="s">
        <v>271</v>
      </c>
      <c r="D71" s="327"/>
      <c r="E71" s="321"/>
      <c r="F71" s="339">
        <f t="shared" si="8"/>
        <v>0</v>
      </c>
      <c r="G71" s="324"/>
      <c r="H71" s="321"/>
      <c r="I71" s="341">
        <f t="shared" si="9"/>
        <v>0</v>
      </c>
      <c r="J71" s="322"/>
      <c r="K71" s="321"/>
      <c r="L71" s="340">
        <f t="shared" si="10"/>
        <v>0</v>
      </c>
    </row>
    <row r="72" spans="1:12" x14ac:dyDescent="0.2">
      <c r="A72" s="49">
        <v>62</v>
      </c>
      <c r="B72" s="48" t="s">
        <v>270</v>
      </c>
      <c r="C72" s="47" t="s">
        <v>269</v>
      </c>
      <c r="D72" s="327"/>
      <c r="E72" s="321"/>
      <c r="F72" s="339">
        <f t="shared" si="8"/>
        <v>0</v>
      </c>
      <c r="G72" s="324"/>
      <c r="H72" s="321"/>
      <c r="I72" s="341">
        <f t="shared" si="9"/>
        <v>0</v>
      </c>
      <c r="J72" s="322"/>
      <c r="K72" s="321"/>
      <c r="L72" s="340">
        <f t="shared" si="10"/>
        <v>0</v>
      </c>
    </row>
    <row r="73" spans="1:12" x14ac:dyDescent="0.2">
      <c r="A73" s="49">
        <v>63</v>
      </c>
      <c r="B73" s="48" t="s">
        <v>268</v>
      </c>
      <c r="C73" s="47" t="s">
        <v>267</v>
      </c>
      <c r="D73" s="327"/>
      <c r="E73" s="321"/>
      <c r="F73" s="339">
        <f t="shared" si="8"/>
        <v>0</v>
      </c>
      <c r="G73" s="324"/>
      <c r="H73" s="321"/>
      <c r="I73" s="341">
        <f t="shared" si="9"/>
        <v>0</v>
      </c>
      <c r="J73" s="322"/>
      <c r="K73" s="321"/>
      <c r="L73" s="340">
        <f t="shared" si="10"/>
        <v>0</v>
      </c>
    </row>
    <row r="74" spans="1:12" x14ac:dyDescent="0.2">
      <c r="A74" s="49">
        <v>64</v>
      </c>
      <c r="B74" s="48" t="s">
        <v>266</v>
      </c>
      <c r="C74" s="47" t="s">
        <v>265</v>
      </c>
      <c r="D74" s="327"/>
      <c r="E74" s="321"/>
      <c r="F74" s="339">
        <f t="shared" si="8"/>
        <v>0</v>
      </c>
      <c r="G74" s="324"/>
      <c r="H74" s="321"/>
      <c r="I74" s="341">
        <f t="shared" si="9"/>
        <v>0</v>
      </c>
      <c r="J74" s="322"/>
      <c r="K74" s="321"/>
      <c r="L74" s="340">
        <f t="shared" si="10"/>
        <v>0</v>
      </c>
    </row>
    <row r="75" spans="1:12" x14ac:dyDescent="0.2">
      <c r="A75" s="49">
        <v>65</v>
      </c>
      <c r="B75" s="48" t="s">
        <v>264</v>
      </c>
      <c r="C75" s="47" t="s">
        <v>263</v>
      </c>
      <c r="D75" s="327"/>
      <c r="E75" s="321"/>
      <c r="F75" s="339">
        <f t="shared" si="8"/>
        <v>0</v>
      </c>
      <c r="G75" s="324"/>
      <c r="H75" s="321"/>
      <c r="I75" s="341">
        <f t="shared" si="9"/>
        <v>0</v>
      </c>
      <c r="J75" s="322"/>
      <c r="K75" s="321"/>
      <c r="L75" s="340">
        <f t="shared" si="10"/>
        <v>0</v>
      </c>
    </row>
    <row r="76" spans="1:12" x14ac:dyDescent="0.2">
      <c r="A76" s="49">
        <v>66</v>
      </c>
      <c r="B76" s="48" t="s">
        <v>262</v>
      </c>
      <c r="C76" s="47" t="s">
        <v>261</v>
      </c>
      <c r="D76" s="327"/>
      <c r="E76" s="321"/>
      <c r="F76" s="339">
        <f t="shared" si="8"/>
        <v>0</v>
      </c>
      <c r="G76" s="324"/>
      <c r="H76" s="321"/>
      <c r="I76" s="341">
        <f t="shared" si="9"/>
        <v>0</v>
      </c>
      <c r="J76" s="322"/>
      <c r="K76" s="321"/>
      <c r="L76" s="340">
        <f t="shared" si="10"/>
        <v>0</v>
      </c>
    </row>
    <row r="77" spans="1:12" x14ac:dyDescent="0.2">
      <c r="A77" s="49">
        <v>67</v>
      </c>
      <c r="B77" s="48" t="s">
        <v>260</v>
      </c>
      <c r="C77" s="47" t="s">
        <v>259</v>
      </c>
      <c r="D77" s="327"/>
      <c r="E77" s="321"/>
      <c r="F77" s="339">
        <f t="shared" si="8"/>
        <v>0</v>
      </c>
      <c r="G77" s="324"/>
      <c r="H77" s="321"/>
      <c r="I77" s="341">
        <f t="shared" si="9"/>
        <v>0</v>
      </c>
      <c r="J77" s="322"/>
      <c r="K77" s="321"/>
      <c r="L77" s="340">
        <f t="shared" si="10"/>
        <v>0</v>
      </c>
    </row>
    <row r="78" spans="1:12" x14ac:dyDescent="0.2">
      <c r="A78" s="56">
        <v>68</v>
      </c>
      <c r="B78" s="55" t="s">
        <v>258</v>
      </c>
      <c r="C78" s="54" t="s">
        <v>257</v>
      </c>
      <c r="D78" s="335"/>
      <c r="E78" s="335"/>
      <c r="F78" s="339">
        <f t="shared" si="8"/>
        <v>0</v>
      </c>
      <c r="G78" s="338"/>
      <c r="H78" s="335"/>
      <c r="I78" s="337">
        <f t="shared" si="9"/>
        <v>0</v>
      </c>
      <c r="J78" s="336"/>
      <c r="K78" s="335"/>
      <c r="L78" s="334">
        <f t="shared" si="10"/>
        <v>0</v>
      </c>
    </row>
    <row r="79" spans="1:12" x14ac:dyDescent="0.2">
      <c r="A79" s="49">
        <v>69</v>
      </c>
      <c r="B79" s="48" t="s">
        <v>256</v>
      </c>
      <c r="C79" s="47" t="s">
        <v>255</v>
      </c>
      <c r="D79" s="327"/>
      <c r="E79" s="321"/>
      <c r="F79" s="339">
        <f t="shared" si="8"/>
        <v>0</v>
      </c>
      <c r="G79" s="324"/>
      <c r="H79" s="321"/>
      <c r="I79" s="341">
        <f t="shared" si="9"/>
        <v>0</v>
      </c>
      <c r="J79" s="322"/>
      <c r="K79" s="321"/>
      <c r="L79" s="340">
        <f t="shared" si="10"/>
        <v>0</v>
      </c>
    </row>
    <row r="80" spans="1:12" x14ac:dyDescent="0.2">
      <c r="A80" s="49">
        <v>70</v>
      </c>
      <c r="B80" s="48" t="s">
        <v>254</v>
      </c>
      <c r="C80" s="47" t="s">
        <v>253</v>
      </c>
      <c r="D80" s="327"/>
      <c r="E80" s="321"/>
      <c r="F80" s="339">
        <f t="shared" si="8"/>
        <v>0</v>
      </c>
      <c r="G80" s="324"/>
      <c r="H80" s="321"/>
      <c r="I80" s="341">
        <f t="shared" si="9"/>
        <v>0</v>
      </c>
      <c r="J80" s="322"/>
      <c r="K80" s="321"/>
      <c r="L80" s="340">
        <f t="shared" si="10"/>
        <v>0</v>
      </c>
    </row>
    <row r="81" spans="1:12" x14ac:dyDescent="0.2">
      <c r="A81" s="49">
        <v>71</v>
      </c>
      <c r="B81" s="48" t="s">
        <v>252</v>
      </c>
      <c r="C81" s="47" t="s">
        <v>251</v>
      </c>
      <c r="D81" s="327"/>
      <c r="E81" s="321"/>
      <c r="F81" s="339">
        <f t="shared" si="8"/>
        <v>0</v>
      </c>
      <c r="G81" s="324"/>
      <c r="H81" s="321"/>
      <c r="I81" s="341">
        <f t="shared" si="9"/>
        <v>0</v>
      </c>
      <c r="J81" s="322"/>
      <c r="K81" s="321"/>
      <c r="L81" s="340">
        <f t="shared" si="10"/>
        <v>0</v>
      </c>
    </row>
    <row r="82" spans="1:12" x14ac:dyDescent="0.2">
      <c r="A82" s="56">
        <v>73</v>
      </c>
      <c r="B82" s="55" t="s">
        <v>250</v>
      </c>
      <c r="C82" s="54" t="s">
        <v>249</v>
      </c>
      <c r="D82" s="335"/>
      <c r="E82" s="335"/>
      <c r="F82" s="339">
        <f t="shared" si="8"/>
        <v>0</v>
      </c>
      <c r="G82" s="338"/>
      <c r="H82" s="335"/>
      <c r="I82" s="337">
        <f t="shared" si="9"/>
        <v>0</v>
      </c>
      <c r="J82" s="336"/>
      <c r="K82" s="335"/>
      <c r="L82" s="334">
        <f t="shared" si="10"/>
        <v>0</v>
      </c>
    </row>
    <row r="83" spans="1:12" x14ac:dyDescent="0.2">
      <c r="A83" s="49">
        <v>74</v>
      </c>
      <c r="B83" s="48" t="s">
        <v>248</v>
      </c>
      <c r="C83" s="47" t="s">
        <v>247</v>
      </c>
      <c r="D83" s="327"/>
      <c r="E83" s="321"/>
      <c r="F83" s="339">
        <f t="shared" si="8"/>
        <v>0</v>
      </c>
      <c r="G83" s="324"/>
      <c r="H83" s="321"/>
      <c r="I83" s="341">
        <f t="shared" si="9"/>
        <v>0</v>
      </c>
      <c r="J83" s="322"/>
      <c r="K83" s="321"/>
      <c r="L83" s="340">
        <f t="shared" si="10"/>
        <v>0</v>
      </c>
    </row>
    <row r="84" spans="1:12" x14ac:dyDescent="0.2">
      <c r="A84" s="49">
        <v>75</v>
      </c>
      <c r="B84" s="48" t="s">
        <v>246</v>
      </c>
      <c r="C84" s="47" t="s">
        <v>245</v>
      </c>
      <c r="D84" s="327"/>
      <c r="E84" s="321"/>
      <c r="F84" s="339">
        <f t="shared" si="8"/>
        <v>0</v>
      </c>
      <c r="G84" s="324"/>
      <c r="H84" s="321"/>
      <c r="I84" s="341">
        <f t="shared" si="9"/>
        <v>0</v>
      </c>
      <c r="J84" s="322"/>
      <c r="K84" s="321"/>
      <c r="L84" s="340">
        <f t="shared" si="10"/>
        <v>0</v>
      </c>
    </row>
    <row r="85" spans="1:12" x14ac:dyDescent="0.2">
      <c r="A85" s="49">
        <v>76</v>
      </c>
      <c r="B85" s="48" t="s">
        <v>244</v>
      </c>
      <c r="C85" s="47" t="s">
        <v>243</v>
      </c>
      <c r="D85" s="327"/>
      <c r="E85" s="321"/>
      <c r="F85" s="339">
        <f t="shared" si="8"/>
        <v>0</v>
      </c>
      <c r="G85" s="324"/>
      <c r="H85" s="321"/>
      <c r="I85" s="341">
        <f t="shared" si="9"/>
        <v>0</v>
      </c>
      <c r="J85" s="322"/>
      <c r="K85" s="321"/>
      <c r="L85" s="340">
        <f t="shared" si="10"/>
        <v>0</v>
      </c>
    </row>
    <row r="86" spans="1:12" x14ac:dyDescent="0.2">
      <c r="A86" s="49">
        <v>77</v>
      </c>
      <c r="B86" s="48" t="s">
        <v>242</v>
      </c>
      <c r="C86" s="47" t="s">
        <v>241</v>
      </c>
      <c r="D86" s="327"/>
      <c r="E86" s="321"/>
      <c r="F86" s="339">
        <f t="shared" si="8"/>
        <v>0</v>
      </c>
      <c r="G86" s="324"/>
      <c r="H86" s="321"/>
      <c r="I86" s="341">
        <f t="shared" si="9"/>
        <v>0</v>
      </c>
      <c r="J86" s="322"/>
      <c r="K86" s="321"/>
      <c r="L86" s="340">
        <f t="shared" si="10"/>
        <v>0</v>
      </c>
    </row>
    <row r="87" spans="1:12" x14ac:dyDescent="0.2">
      <c r="A87" s="56">
        <v>78</v>
      </c>
      <c r="B87" s="55" t="s">
        <v>240</v>
      </c>
      <c r="C87" s="54" t="s">
        <v>239</v>
      </c>
      <c r="D87" s="335"/>
      <c r="E87" s="335"/>
      <c r="F87" s="339">
        <f t="shared" si="8"/>
        <v>0</v>
      </c>
      <c r="G87" s="338"/>
      <c r="H87" s="335"/>
      <c r="I87" s="337">
        <f t="shared" si="9"/>
        <v>0</v>
      </c>
      <c r="J87" s="336"/>
      <c r="K87" s="335"/>
      <c r="L87" s="334">
        <f t="shared" si="10"/>
        <v>0</v>
      </c>
    </row>
    <row r="88" spans="1:12" x14ac:dyDescent="0.2">
      <c r="A88" s="49">
        <v>79</v>
      </c>
      <c r="B88" s="48" t="s">
        <v>238</v>
      </c>
      <c r="C88" s="47" t="s">
        <v>237</v>
      </c>
      <c r="D88" s="327"/>
      <c r="E88" s="321"/>
      <c r="F88" s="339">
        <f t="shared" si="8"/>
        <v>0</v>
      </c>
      <c r="G88" s="324"/>
      <c r="H88" s="321"/>
      <c r="I88" s="341">
        <f t="shared" si="9"/>
        <v>0</v>
      </c>
      <c r="J88" s="322"/>
      <c r="K88" s="321"/>
      <c r="L88" s="340">
        <f t="shared" si="10"/>
        <v>0</v>
      </c>
    </row>
    <row r="89" spans="1:12" x14ac:dyDescent="0.2">
      <c r="A89" s="49">
        <v>80</v>
      </c>
      <c r="B89" s="48" t="s">
        <v>236</v>
      </c>
      <c r="C89" s="47" t="s">
        <v>235</v>
      </c>
      <c r="D89" s="327"/>
      <c r="E89" s="321"/>
      <c r="F89" s="339">
        <f t="shared" ref="F89:F111" si="11">D89+E89</f>
        <v>0</v>
      </c>
      <c r="G89" s="324"/>
      <c r="H89" s="321"/>
      <c r="I89" s="341">
        <f t="shared" ref="I89:I111" si="12">G89+H89</f>
        <v>0</v>
      </c>
      <c r="J89" s="322"/>
      <c r="K89" s="321"/>
      <c r="L89" s="340">
        <f t="shared" ref="L89:L111" si="13">J89+K89</f>
        <v>0</v>
      </c>
    </row>
    <row r="90" spans="1:12" x14ac:dyDescent="0.2">
      <c r="A90" s="49">
        <v>81</v>
      </c>
      <c r="B90" s="48" t="s">
        <v>234</v>
      </c>
      <c r="C90" s="47" t="s">
        <v>233</v>
      </c>
      <c r="D90" s="327"/>
      <c r="E90" s="321"/>
      <c r="F90" s="339">
        <f t="shared" si="11"/>
        <v>0</v>
      </c>
      <c r="G90" s="324"/>
      <c r="H90" s="321"/>
      <c r="I90" s="341">
        <f t="shared" si="12"/>
        <v>0</v>
      </c>
      <c r="J90" s="322"/>
      <c r="K90" s="321"/>
      <c r="L90" s="340">
        <f t="shared" si="13"/>
        <v>0</v>
      </c>
    </row>
    <row r="91" spans="1:12" x14ac:dyDescent="0.2">
      <c r="A91" s="49">
        <v>82</v>
      </c>
      <c r="B91" s="48" t="s">
        <v>232</v>
      </c>
      <c r="C91" s="47" t="s">
        <v>231</v>
      </c>
      <c r="D91" s="327"/>
      <c r="E91" s="321"/>
      <c r="F91" s="339">
        <f t="shared" si="11"/>
        <v>0</v>
      </c>
      <c r="G91" s="324"/>
      <c r="H91" s="321"/>
      <c r="I91" s="341">
        <f t="shared" si="12"/>
        <v>0</v>
      </c>
      <c r="J91" s="322"/>
      <c r="K91" s="321"/>
      <c r="L91" s="340">
        <f t="shared" si="13"/>
        <v>0</v>
      </c>
    </row>
    <row r="92" spans="1:12" x14ac:dyDescent="0.2">
      <c r="A92" s="49">
        <v>83</v>
      </c>
      <c r="B92" s="48" t="s">
        <v>230</v>
      </c>
      <c r="C92" s="47" t="s">
        <v>229</v>
      </c>
      <c r="D92" s="327"/>
      <c r="E92" s="321"/>
      <c r="F92" s="339">
        <f t="shared" si="11"/>
        <v>0</v>
      </c>
      <c r="G92" s="324"/>
      <c r="H92" s="321"/>
      <c r="I92" s="341">
        <f t="shared" si="12"/>
        <v>0</v>
      </c>
      <c r="J92" s="322"/>
      <c r="K92" s="321"/>
      <c r="L92" s="340">
        <f t="shared" si="13"/>
        <v>0</v>
      </c>
    </row>
    <row r="93" spans="1:12" x14ac:dyDescent="0.2">
      <c r="A93" s="49">
        <v>84</v>
      </c>
      <c r="B93" s="48" t="s">
        <v>228</v>
      </c>
      <c r="C93" s="47" t="s">
        <v>227</v>
      </c>
      <c r="D93" s="327"/>
      <c r="E93" s="321"/>
      <c r="F93" s="339">
        <f t="shared" si="11"/>
        <v>0</v>
      </c>
      <c r="G93" s="324"/>
      <c r="H93" s="321"/>
      <c r="I93" s="341">
        <f t="shared" si="12"/>
        <v>0</v>
      </c>
      <c r="J93" s="322"/>
      <c r="K93" s="321"/>
      <c r="L93" s="340">
        <f t="shared" si="13"/>
        <v>0</v>
      </c>
    </row>
    <row r="94" spans="1:12" x14ac:dyDescent="0.2">
      <c r="A94" s="49">
        <v>85</v>
      </c>
      <c r="B94" s="48" t="s">
        <v>226</v>
      </c>
      <c r="C94" s="47" t="s">
        <v>225</v>
      </c>
      <c r="D94" s="327"/>
      <c r="E94" s="321"/>
      <c r="F94" s="339">
        <f t="shared" si="11"/>
        <v>0</v>
      </c>
      <c r="G94" s="324"/>
      <c r="H94" s="321"/>
      <c r="I94" s="341">
        <f t="shared" si="12"/>
        <v>0</v>
      </c>
      <c r="J94" s="322"/>
      <c r="K94" s="321"/>
      <c r="L94" s="340">
        <f t="shared" si="13"/>
        <v>0</v>
      </c>
    </row>
    <row r="95" spans="1:12" x14ac:dyDescent="0.2">
      <c r="A95" s="49">
        <v>86</v>
      </c>
      <c r="B95" s="48" t="s">
        <v>224</v>
      </c>
      <c r="C95" s="47" t="s">
        <v>223</v>
      </c>
      <c r="D95" s="327"/>
      <c r="E95" s="321"/>
      <c r="F95" s="339">
        <f t="shared" si="11"/>
        <v>0</v>
      </c>
      <c r="G95" s="324"/>
      <c r="H95" s="321"/>
      <c r="I95" s="341">
        <f t="shared" si="12"/>
        <v>0</v>
      </c>
      <c r="J95" s="322"/>
      <c r="K95" s="321"/>
      <c r="L95" s="340">
        <f t="shared" si="13"/>
        <v>0</v>
      </c>
    </row>
    <row r="96" spans="1:12" x14ac:dyDescent="0.2">
      <c r="A96" s="49">
        <v>87</v>
      </c>
      <c r="B96" s="48" t="s">
        <v>222</v>
      </c>
      <c r="C96" s="47" t="s">
        <v>221</v>
      </c>
      <c r="D96" s="327"/>
      <c r="E96" s="321"/>
      <c r="F96" s="339">
        <f t="shared" si="11"/>
        <v>0</v>
      </c>
      <c r="G96" s="324"/>
      <c r="H96" s="321"/>
      <c r="I96" s="341">
        <f t="shared" si="12"/>
        <v>0</v>
      </c>
      <c r="J96" s="322"/>
      <c r="K96" s="321"/>
      <c r="L96" s="340">
        <f t="shared" si="13"/>
        <v>0</v>
      </c>
    </row>
    <row r="97" spans="1:12" x14ac:dyDescent="0.2">
      <c r="A97" s="49">
        <v>88</v>
      </c>
      <c r="B97" s="48" t="s">
        <v>220</v>
      </c>
      <c r="C97" s="47" t="s">
        <v>219</v>
      </c>
      <c r="D97" s="327"/>
      <c r="E97" s="321"/>
      <c r="F97" s="339">
        <f t="shared" si="11"/>
        <v>0</v>
      </c>
      <c r="G97" s="324"/>
      <c r="H97" s="321"/>
      <c r="I97" s="341">
        <f t="shared" si="12"/>
        <v>0</v>
      </c>
      <c r="J97" s="322"/>
      <c r="K97" s="321"/>
      <c r="L97" s="340">
        <f t="shared" si="13"/>
        <v>0</v>
      </c>
    </row>
    <row r="98" spans="1:12" x14ac:dyDescent="0.2">
      <c r="A98" s="49">
        <v>89</v>
      </c>
      <c r="B98" s="48" t="s">
        <v>218</v>
      </c>
      <c r="C98" s="47" t="s">
        <v>217</v>
      </c>
      <c r="D98" s="327"/>
      <c r="E98" s="321"/>
      <c r="F98" s="339">
        <f t="shared" si="11"/>
        <v>0</v>
      </c>
      <c r="G98" s="324"/>
      <c r="H98" s="321"/>
      <c r="I98" s="341">
        <f t="shared" si="12"/>
        <v>0</v>
      </c>
      <c r="J98" s="322"/>
      <c r="K98" s="321"/>
      <c r="L98" s="340">
        <f t="shared" si="13"/>
        <v>0</v>
      </c>
    </row>
    <row r="99" spans="1:12" x14ac:dyDescent="0.2">
      <c r="A99" s="56">
        <v>90</v>
      </c>
      <c r="B99" s="55" t="s">
        <v>216</v>
      </c>
      <c r="C99" s="54" t="s">
        <v>215</v>
      </c>
      <c r="D99" s="335"/>
      <c r="E99" s="335"/>
      <c r="F99" s="339">
        <f t="shared" si="11"/>
        <v>0</v>
      </c>
      <c r="G99" s="338"/>
      <c r="H99" s="335"/>
      <c r="I99" s="337">
        <f t="shared" si="12"/>
        <v>0</v>
      </c>
      <c r="J99" s="336"/>
      <c r="K99" s="335"/>
      <c r="L99" s="334">
        <f t="shared" si="13"/>
        <v>0</v>
      </c>
    </row>
    <row r="100" spans="1:12" x14ac:dyDescent="0.2">
      <c r="A100" s="49">
        <v>91</v>
      </c>
      <c r="B100" s="48" t="s">
        <v>214</v>
      </c>
      <c r="C100" s="47" t="s">
        <v>213</v>
      </c>
      <c r="D100" s="327"/>
      <c r="E100" s="321"/>
      <c r="F100" s="339">
        <f t="shared" si="11"/>
        <v>0</v>
      </c>
      <c r="G100" s="324"/>
      <c r="H100" s="321"/>
      <c r="I100" s="341">
        <f t="shared" si="12"/>
        <v>0</v>
      </c>
      <c r="J100" s="322"/>
      <c r="K100" s="321"/>
      <c r="L100" s="340">
        <f t="shared" si="13"/>
        <v>0</v>
      </c>
    </row>
    <row r="101" spans="1:12" x14ac:dyDescent="0.2">
      <c r="A101" s="49">
        <v>92</v>
      </c>
      <c r="B101" s="48" t="s">
        <v>212</v>
      </c>
      <c r="C101" s="47" t="s">
        <v>211</v>
      </c>
      <c r="D101" s="327"/>
      <c r="E101" s="321"/>
      <c r="F101" s="339">
        <f t="shared" si="11"/>
        <v>0</v>
      </c>
      <c r="G101" s="324"/>
      <c r="H101" s="321"/>
      <c r="I101" s="341">
        <f t="shared" si="12"/>
        <v>0</v>
      </c>
      <c r="J101" s="322"/>
      <c r="K101" s="321"/>
      <c r="L101" s="340">
        <f t="shared" si="13"/>
        <v>0</v>
      </c>
    </row>
    <row r="102" spans="1:12" x14ac:dyDescent="0.2">
      <c r="A102" s="49">
        <v>93</v>
      </c>
      <c r="B102" s="48" t="s">
        <v>210</v>
      </c>
      <c r="C102" s="47" t="s">
        <v>209</v>
      </c>
      <c r="D102" s="327"/>
      <c r="E102" s="321"/>
      <c r="F102" s="339">
        <f t="shared" si="11"/>
        <v>0</v>
      </c>
      <c r="G102" s="324"/>
      <c r="H102" s="321"/>
      <c r="I102" s="341">
        <f t="shared" si="12"/>
        <v>0</v>
      </c>
      <c r="J102" s="322"/>
      <c r="K102" s="321"/>
      <c r="L102" s="340">
        <f t="shared" si="13"/>
        <v>0</v>
      </c>
    </row>
    <row r="103" spans="1:12" x14ac:dyDescent="0.2">
      <c r="A103" s="49">
        <v>94</v>
      </c>
      <c r="B103" s="48" t="s">
        <v>208</v>
      </c>
      <c r="C103" s="47" t="s">
        <v>207</v>
      </c>
      <c r="D103" s="327"/>
      <c r="E103" s="321"/>
      <c r="F103" s="339">
        <f t="shared" si="11"/>
        <v>0</v>
      </c>
      <c r="G103" s="324"/>
      <c r="H103" s="321"/>
      <c r="I103" s="341">
        <f t="shared" si="12"/>
        <v>0</v>
      </c>
      <c r="J103" s="322"/>
      <c r="K103" s="321"/>
      <c r="L103" s="340">
        <f t="shared" si="13"/>
        <v>0</v>
      </c>
    </row>
    <row r="104" spans="1:12" x14ac:dyDescent="0.2">
      <c r="A104" s="56">
        <v>95</v>
      </c>
      <c r="B104" s="55" t="s">
        <v>206</v>
      </c>
      <c r="C104" s="54" t="s">
        <v>205</v>
      </c>
      <c r="D104" s="335">
        <v>1000</v>
      </c>
      <c r="E104" s="335"/>
      <c r="F104" s="339">
        <f t="shared" si="11"/>
        <v>1000</v>
      </c>
      <c r="G104" s="338">
        <v>1000</v>
      </c>
      <c r="H104" s="335"/>
      <c r="I104" s="337">
        <f t="shared" si="12"/>
        <v>1000</v>
      </c>
      <c r="J104" s="336">
        <v>1000</v>
      </c>
      <c r="K104" s="335"/>
      <c r="L104" s="334">
        <f t="shared" si="13"/>
        <v>1000</v>
      </c>
    </row>
    <row r="105" spans="1:12" x14ac:dyDescent="0.2">
      <c r="A105" s="49">
        <v>96</v>
      </c>
      <c r="B105" s="48" t="s">
        <v>204</v>
      </c>
      <c r="C105" s="47" t="s">
        <v>203</v>
      </c>
      <c r="D105" s="327"/>
      <c r="E105" s="321"/>
      <c r="F105" s="339">
        <f t="shared" si="11"/>
        <v>0</v>
      </c>
      <c r="G105" s="324"/>
      <c r="H105" s="321"/>
      <c r="I105" s="341">
        <f t="shared" si="12"/>
        <v>0</v>
      </c>
      <c r="J105" s="322"/>
      <c r="K105" s="321"/>
      <c r="L105" s="340">
        <f t="shared" si="13"/>
        <v>0</v>
      </c>
    </row>
    <row r="106" spans="1:12" x14ac:dyDescent="0.2">
      <c r="A106" s="49">
        <v>97</v>
      </c>
      <c r="B106" s="48" t="s">
        <v>202</v>
      </c>
      <c r="C106" s="47" t="s">
        <v>201</v>
      </c>
      <c r="D106" s="327"/>
      <c r="E106" s="321"/>
      <c r="F106" s="339">
        <f t="shared" si="11"/>
        <v>0</v>
      </c>
      <c r="G106" s="324"/>
      <c r="H106" s="321"/>
      <c r="I106" s="341">
        <f t="shared" si="12"/>
        <v>0</v>
      </c>
      <c r="J106" s="322"/>
      <c r="K106" s="321"/>
      <c r="L106" s="340">
        <f t="shared" si="13"/>
        <v>0</v>
      </c>
    </row>
    <row r="107" spans="1:12" x14ac:dyDescent="0.2">
      <c r="A107" s="56">
        <v>98</v>
      </c>
      <c r="B107" s="55" t="s">
        <v>200</v>
      </c>
      <c r="C107" s="54" t="s">
        <v>199</v>
      </c>
      <c r="D107" s="335">
        <v>600</v>
      </c>
      <c r="E107" s="335"/>
      <c r="F107" s="339">
        <f t="shared" si="11"/>
        <v>600</v>
      </c>
      <c r="G107" s="338">
        <v>600</v>
      </c>
      <c r="H107" s="335"/>
      <c r="I107" s="337">
        <f t="shared" si="12"/>
        <v>600</v>
      </c>
      <c r="J107" s="336">
        <v>600</v>
      </c>
      <c r="K107" s="335"/>
      <c r="L107" s="334">
        <f t="shared" si="13"/>
        <v>600</v>
      </c>
    </row>
    <row r="108" spans="1:12" x14ac:dyDescent="0.2">
      <c r="A108" s="49">
        <v>99</v>
      </c>
      <c r="B108" s="48" t="s">
        <v>198</v>
      </c>
      <c r="C108" s="47" t="s">
        <v>197</v>
      </c>
      <c r="D108" s="327"/>
      <c r="E108" s="321"/>
      <c r="F108" s="339">
        <f t="shared" si="11"/>
        <v>0</v>
      </c>
      <c r="G108" s="324"/>
      <c r="H108" s="326"/>
      <c r="I108" s="341">
        <f t="shared" si="12"/>
        <v>0</v>
      </c>
      <c r="J108" s="322"/>
      <c r="K108" s="326"/>
      <c r="L108" s="340">
        <f t="shared" si="13"/>
        <v>0</v>
      </c>
    </row>
    <row r="109" spans="1:12" x14ac:dyDescent="0.2">
      <c r="A109" s="49">
        <v>100</v>
      </c>
      <c r="B109" s="48" t="s">
        <v>196</v>
      </c>
      <c r="C109" s="47" t="s">
        <v>195</v>
      </c>
      <c r="D109" s="327"/>
      <c r="E109" s="321"/>
      <c r="F109" s="339">
        <f t="shared" si="11"/>
        <v>0</v>
      </c>
      <c r="G109" s="324"/>
      <c r="H109" s="326"/>
      <c r="I109" s="341">
        <f t="shared" si="12"/>
        <v>0</v>
      </c>
      <c r="J109" s="322"/>
      <c r="K109" s="326"/>
      <c r="L109" s="340">
        <f t="shared" si="13"/>
        <v>0</v>
      </c>
    </row>
    <row r="110" spans="1:12" x14ac:dyDescent="0.2">
      <c r="A110" s="49">
        <v>101</v>
      </c>
      <c r="B110" s="48" t="s">
        <v>194</v>
      </c>
      <c r="C110" s="47" t="s">
        <v>68</v>
      </c>
      <c r="D110" s="327"/>
      <c r="E110" s="321"/>
      <c r="F110" s="339">
        <f t="shared" si="11"/>
        <v>0</v>
      </c>
      <c r="G110" s="324"/>
      <c r="H110" s="326"/>
      <c r="I110" s="341">
        <f t="shared" si="12"/>
        <v>0</v>
      </c>
      <c r="J110" s="322"/>
      <c r="K110" s="326"/>
      <c r="L110" s="340">
        <f t="shared" si="13"/>
        <v>0</v>
      </c>
    </row>
    <row r="111" spans="1:12" ht="12.75" customHeight="1" x14ac:dyDescent="0.2">
      <c r="A111" s="56">
        <v>102</v>
      </c>
      <c r="B111" s="55" t="s">
        <v>193</v>
      </c>
      <c r="C111" s="54" t="s">
        <v>192</v>
      </c>
      <c r="D111" s="335"/>
      <c r="E111" s="335"/>
      <c r="F111" s="339">
        <f t="shared" si="11"/>
        <v>0</v>
      </c>
      <c r="G111" s="338"/>
      <c r="H111" s="335"/>
      <c r="I111" s="337">
        <f t="shared" si="12"/>
        <v>0</v>
      </c>
      <c r="J111" s="336"/>
      <c r="K111" s="335"/>
      <c r="L111" s="334">
        <f t="shared" si="13"/>
        <v>0</v>
      </c>
    </row>
    <row r="112" spans="1:12" ht="18" customHeight="1" x14ac:dyDescent="0.2">
      <c r="A112" s="53"/>
      <c r="B112" s="52">
        <v>132</v>
      </c>
      <c r="C112" s="51" t="s">
        <v>5</v>
      </c>
      <c r="D112" s="329">
        <f t="shared" ref="D112:L112" si="14">SUM(D113:D118)</f>
        <v>0</v>
      </c>
      <c r="E112" s="329">
        <f t="shared" si="14"/>
        <v>0</v>
      </c>
      <c r="F112" s="333">
        <f t="shared" si="14"/>
        <v>0</v>
      </c>
      <c r="G112" s="332">
        <f t="shared" si="14"/>
        <v>0</v>
      </c>
      <c r="H112" s="329">
        <f t="shared" si="14"/>
        <v>0</v>
      </c>
      <c r="I112" s="331">
        <f t="shared" si="14"/>
        <v>0</v>
      </c>
      <c r="J112" s="330">
        <f t="shared" si="14"/>
        <v>0</v>
      </c>
      <c r="K112" s="329">
        <f t="shared" si="14"/>
        <v>0</v>
      </c>
      <c r="L112" s="328">
        <f t="shared" si="14"/>
        <v>0</v>
      </c>
    </row>
    <row r="113" spans="1:12" x14ac:dyDescent="0.2">
      <c r="A113" s="49">
        <v>103</v>
      </c>
      <c r="B113" s="48" t="s">
        <v>191</v>
      </c>
      <c r="C113" s="47" t="s">
        <v>190</v>
      </c>
      <c r="D113" s="327"/>
      <c r="E113" s="321"/>
      <c r="F113" s="325">
        <f t="shared" ref="F113:F118" si="15">D113+E113</f>
        <v>0</v>
      </c>
      <c r="G113" s="324"/>
      <c r="H113" s="321"/>
      <c r="I113" s="323">
        <f t="shared" ref="I113:I118" si="16">G113+H113</f>
        <v>0</v>
      </c>
      <c r="J113" s="322"/>
      <c r="K113" s="321"/>
      <c r="L113" s="320">
        <f t="shared" ref="L113:L118" si="17">J113+K113</f>
        <v>0</v>
      </c>
    </row>
    <row r="114" spans="1:12" x14ac:dyDescent="0.2">
      <c r="A114" s="49">
        <v>104</v>
      </c>
      <c r="B114" s="48" t="s">
        <v>189</v>
      </c>
      <c r="C114" s="47" t="s">
        <v>188</v>
      </c>
      <c r="D114" s="327"/>
      <c r="E114" s="321"/>
      <c r="F114" s="325">
        <f t="shared" si="15"/>
        <v>0</v>
      </c>
      <c r="G114" s="324"/>
      <c r="H114" s="321"/>
      <c r="I114" s="323">
        <f t="shared" si="16"/>
        <v>0</v>
      </c>
      <c r="J114" s="322"/>
      <c r="K114" s="321"/>
      <c r="L114" s="320">
        <f t="shared" si="17"/>
        <v>0</v>
      </c>
    </row>
    <row r="115" spans="1:12" x14ac:dyDescent="0.2">
      <c r="A115" s="49">
        <v>105</v>
      </c>
      <c r="B115" s="48" t="s">
        <v>187</v>
      </c>
      <c r="C115" s="47" t="s">
        <v>186</v>
      </c>
      <c r="D115" s="327"/>
      <c r="E115" s="321"/>
      <c r="F115" s="325">
        <f t="shared" si="15"/>
        <v>0</v>
      </c>
      <c r="G115" s="324"/>
      <c r="H115" s="321"/>
      <c r="I115" s="323">
        <f t="shared" si="16"/>
        <v>0</v>
      </c>
      <c r="J115" s="322"/>
      <c r="K115" s="321"/>
      <c r="L115" s="320">
        <f t="shared" si="17"/>
        <v>0</v>
      </c>
    </row>
    <row r="116" spans="1:12" x14ac:dyDescent="0.2">
      <c r="A116" s="49">
        <v>106</v>
      </c>
      <c r="B116" s="48" t="s">
        <v>185</v>
      </c>
      <c r="C116" s="47" t="s">
        <v>184</v>
      </c>
      <c r="D116" s="327"/>
      <c r="E116" s="321"/>
      <c r="F116" s="325">
        <f t="shared" si="15"/>
        <v>0</v>
      </c>
      <c r="G116" s="324"/>
      <c r="H116" s="321"/>
      <c r="I116" s="323">
        <f t="shared" si="16"/>
        <v>0</v>
      </c>
      <c r="J116" s="322"/>
      <c r="K116" s="321"/>
      <c r="L116" s="320">
        <f t="shared" si="17"/>
        <v>0</v>
      </c>
    </row>
    <row r="117" spans="1:12" x14ac:dyDescent="0.2">
      <c r="A117" s="49">
        <v>107</v>
      </c>
      <c r="B117" s="48" t="s">
        <v>183</v>
      </c>
      <c r="C117" s="47" t="s">
        <v>182</v>
      </c>
      <c r="D117" s="327"/>
      <c r="E117" s="321"/>
      <c r="F117" s="325">
        <f t="shared" si="15"/>
        <v>0</v>
      </c>
      <c r="G117" s="324"/>
      <c r="H117" s="321"/>
      <c r="I117" s="323">
        <f t="shared" si="16"/>
        <v>0</v>
      </c>
      <c r="J117" s="322"/>
      <c r="K117" s="321"/>
      <c r="L117" s="320">
        <f t="shared" si="17"/>
        <v>0</v>
      </c>
    </row>
    <row r="118" spans="1:12" ht="15" customHeight="1" x14ac:dyDescent="0.2">
      <c r="A118" s="49">
        <v>108</v>
      </c>
      <c r="B118" s="48" t="s">
        <v>181</v>
      </c>
      <c r="C118" s="47" t="s">
        <v>169</v>
      </c>
      <c r="D118" s="327"/>
      <c r="E118" s="321"/>
      <c r="F118" s="325">
        <f t="shared" si="15"/>
        <v>0</v>
      </c>
      <c r="G118" s="324"/>
      <c r="H118" s="321"/>
      <c r="I118" s="323">
        <f t="shared" si="16"/>
        <v>0</v>
      </c>
      <c r="J118" s="322"/>
      <c r="K118" s="321"/>
      <c r="L118" s="320">
        <f t="shared" si="17"/>
        <v>0</v>
      </c>
    </row>
    <row r="119" spans="1:12" ht="18" customHeight="1" x14ac:dyDescent="0.2">
      <c r="A119" s="53"/>
      <c r="B119" s="52">
        <v>200</v>
      </c>
      <c r="C119" s="51" t="s">
        <v>6</v>
      </c>
      <c r="D119" s="329">
        <f t="shared" ref="D119:L119" si="18">SUM(D120:D131)</f>
        <v>0</v>
      </c>
      <c r="E119" s="329">
        <f t="shared" si="18"/>
        <v>0</v>
      </c>
      <c r="F119" s="333">
        <f t="shared" si="18"/>
        <v>0</v>
      </c>
      <c r="G119" s="332">
        <f t="shared" si="18"/>
        <v>0</v>
      </c>
      <c r="H119" s="329">
        <f t="shared" si="18"/>
        <v>0</v>
      </c>
      <c r="I119" s="331">
        <f t="shared" si="18"/>
        <v>0</v>
      </c>
      <c r="J119" s="330">
        <f t="shared" si="18"/>
        <v>0</v>
      </c>
      <c r="K119" s="329">
        <f t="shared" si="18"/>
        <v>0</v>
      </c>
      <c r="L119" s="328">
        <f t="shared" si="18"/>
        <v>0</v>
      </c>
    </row>
    <row r="120" spans="1:12" x14ac:dyDescent="0.2">
      <c r="A120" s="49">
        <v>109</v>
      </c>
      <c r="B120" s="48" t="s">
        <v>180</v>
      </c>
      <c r="C120" s="47" t="s">
        <v>179</v>
      </c>
      <c r="D120" s="327"/>
      <c r="E120" s="321"/>
      <c r="F120" s="325">
        <f t="shared" ref="F120:F131" si="19">D120+E120</f>
        <v>0</v>
      </c>
      <c r="G120" s="324"/>
      <c r="H120" s="321"/>
      <c r="I120" s="323">
        <f t="shared" ref="I120:I131" si="20">G120+H120</f>
        <v>0</v>
      </c>
      <c r="J120" s="322"/>
      <c r="K120" s="321"/>
      <c r="L120" s="320">
        <f t="shared" ref="L120:L131" si="21">J120+K120</f>
        <v>0</v>
      </c>
    </row>
    <row r="121" spans="1:12" x14ac:dyDescent="0.2">
      <c r="A121" s="49">
        <v>110</v>
      </c>
      <c r="B121" s="48" t="s">
        <v>178</v>
      </c>
      <c r="C121" s="47" t="s">
        <v>177</v>
      </c>
      <c r="D121" s="327"/>
      <c r="E121" s="321"/>
      <c r="F121" s="325">
        <f t="shared" si="19"/>
        <v>0</v>
      </c>
      <c r="G121" s="324"/>
      <c r="H121" s="321"/>
      <c r="I121" s="323">
        <f t="shared" si="20"/>
        <v>0</v>
      </c>
      <c r="J121" s="322"/>
      <c r="K121" s="321"/>
      <c r="L121" s="320">
        <f t="shared" si="21"/>
        <v>0</v>
      </c>
    </row>
    <row r="122" spans="1:12" x14ac:dyDescent="0.2">
      <c r="A122" s="49">
        <v>111</v>
      </c>
      <c r="B122" s="48" t="s">
        <v>176</v>
      </c>
      <c r="C122" s="47" t="s">
        <v>175</v>
      </c>
      <c r="D122" s="327"/>
      <c r="E122" s="321"/>
      <c r="F122" s="325">
        <f t="shared" si="19"/>
        <v>0</v>
      </c>
      <c r="G122" s="324"/>
      <c r="H122" s="321"/>
      <c r="I122" s="323">
        <f t="shared" si="20"/>
        <v>0</v>
      </c>
      <c r="J122" s="322"/>
      <c r="K122" s="321"/>
      <c r="L122" s="320">
        <f t="shared" si="21"/>
        <v>0</v>
      </c>
    </row>
    <row r="123" spans="1:12" x14ac:dyDescent="0.2">
      <c r="A123" s="49">
        <v>112</v>
      </c>
      <c r="B123" s="48" t="s">
        <v>174</v>
      </c>
      <c r="C123" s="50" t="s">
        <v>173</v>
      </c>
      <c r="D123" s="327"/>
      <c r="E123" s="321"/>
      <c r="F123" s="325">
        <f t="shared" si="19"/>
        <v>0</v>
      </c>
      <c r="G123" s="324"/>
      <c r="H123" s="321"/>
      <c r="I123" s="323">
        <f t="shared" si="20"/>
        <v>0</v>
      </c>
      <c r="J123" s="322"/>
      <c r="K123" s="321"/>
      <c r="L123" s="320">
        <f t="shared" si="21"/>
        <v>0</v>
      </c>
    </row>
    <row r="124" spans="1:12" x14ac:dyDescent="0.2">
      <c r="A124" s="49">
        <v>113</v>
      </c>
      <c r="B124" s="48" t="s">
        <v>172</v>
      </c>
      <c r="C124" s="47" t="s">
        <v>171</v>
      </c>
      <c r="D124" s="327"/>
      <c r="E124" s="321"/>
      <c r="F124" s="325">
        <f t="shared" si="19"/>
        <v>0</v>
      </c>
      <c r="G124" s="324"/>
      <c r="H124" s="321"/>
      <c r="I124" s="323">
        <f t="shared" si="20"/>
        <v>0</v>
      </c>
      <c r="J124" s="322"/>
      <c r="K124" s="321"/>
      <c r="L124" s="320">
        <f t="shared" si="21"/>
        <v>0</v>
      </c>
    </row>
    <row r="125" spans="1:12" x14ac:dyDescent="0.2">
      <c r="A125" s="49">
        <v>114</v>
      </c>
      <c r="B125" s="48" t="s">
        <v>170</v>
      </c>
      <c r="C125" s="47" t="s">
        <v>169</v>
      </c>
      <c r="D125" s="327"/>
      <c r="E125" s="321"/>
      <c r="F125" s="325">
        <f t="shared" si="19"/>
        <v>0</v>
      </c>
      <c r="G125" s="324"/>
      <c r="H125" s="321"/>
      <c r="I125" s="323">
        <f t="shared" si="20"/>
        <v>0</v>
      </c>
      <c r="J125" s="322"/>
      <c r="K125" s="321"/>
      <c r="L125" s="320">
        <f t="shared" si="21"/>
        <v>0</v>
      </c>
    </row>
    <row r="126" spans="1:12" x14ac:dyDescent="0.2">
      <c r="A126" s="49">
        <v>115</v>
      </c>
      <c r="B126" s="48" t="s">
        <v>168</v>
      </c>
      <c r="C126" s="47" t="s">
        <v>167</v>
      </c>
      <c r="D126" s="327"/>
      <c r="E126" s="321"/>
      <c r="F126" s="325">
        <f t="shared" si="19"/>
        <v>0</v>
      </c>
      <c r="G126" s="324"/>
      <c r="H126" s="321"/>
      <c r="I126" s="323">
        <f t="shared" si="20"/>
        <v>0</v>
      </c>
      <c r="J126" s="322"/>
      <c r="K126" s="321"/>
      <c r="L126" s="320">
        <f t="shared" si="21"/>
        <v>0</v>
      </c>
    </row>
    <row r="127" spans="1:12" x14ac:dyDescent="0.2">
      <c r="A127" s="49">
        <v>116</v>
      </c>
      <c r="B127" s="48" t="s">
        <v>166</v>
      </c>
      <c r="C127" s="47" t="s">
        <v>165</v>
      </c>
      <c r="D127" s="327"/>
      <c r="E127" s="321"/>
      <c r="F127" s="325">
        <f t="shared" si="19"/>
        <v>0</v>
      </c>
      <c r="G127" s="324"/>
      <c r="H127" s="321"/>
      <c r="I127" s="323">
        <f t="shared" si="20"/>
        <v>0</v>
      </c>
      <c r="J127" s="322"/>
      <c r="K127" s="321"/>
      <c r="L127" s="320">
        <f t="shared" si="21"/>
        <v>0</v>
      </c>
    </row>
    <row r="128" spans="1:12" x14ac:dyDescent="0.2">
      <c r="A128" s="49">
        <v>117</v>
      </c>
      <c r="B128" s="48" t="s">
        <v>164</v>
      </c>
      <c r="C128" s="47" t="s">
        <v>163</v>
      </c>
      <c r="D128" s="327"/>
      <c r="E128" s="321"/>
      <c r="F128" s="325">
        <f t="shared" si="19"/>
        <v>0</v>
      </c>
      <c r="G128" s="324"/>
      <c r="H128" s="321"/>
      <c r="I128" s="323">
        <f t="shared" si="20"/>
        <v>0</v>
      </c>
      <c r="J128" s="322"/>
      <c r="K128" s="321"/>
      <c r="L128" s="320">
        <f t="shared" si="21"/>
        <v>0</v>
      </c>
    </row>
    <row r="129" spans="1:12" x14ac:dyDescent="0.2">
      <c r="A129" s="49">
        <v>118</v>
      </c>
      <c r="B129" s="48" t="s">
        <v>162</v>
      </c>
      <c r="C129" s="47" t="s">
        <v>161</v>
      </c>
      <c r="D129" s="327"/>
      <c r="E129" s="321"/>
      <c r="F129" s="325">
        <f t="shared" si="19"/>
        <v>0</v>
      </c>
      <c r="G129" s="324"/>
      <c r="H129" s="321"/>
      <c r="I129" s="323">
        <f t="shared" si="20"/>
        <v>0</v>
      </c>
      <c r="J129" s="322"/>
      <c r="K129" s="321"/>
      <c r="L129" s="320">
        <f t="shared" si="21"/>
        <v>0</v>
      </c>
    </row>
    <row r="130" spans="1:12" x14ac:dyDescent="0.2">
      <c r="A130" s="49">
        <v>119</v>
      </c>
      <c r="B130" s="48" t="s">
        <v>160</v>
      </c>
      <c r="C130" s="47" t="s">
        <v>159</v>
      </c>
      <c r="D130" s="327"/>
      <c r="E130" s="321"/>
      <c r="F130" s="325">
        <f t="shared" si="19"/>
        <v>0</v>
      </c>
      <c r="G130" s="324"/>
      <c r="H130" s="321"/>
      <c r="I130" s="323">
        <f t="shared" si="20"/>
        <v>0</v>
      </c>
      <c r="J130" s="322"/>
      <c r="K130" s="321"/>
      <c r="L130" s="320">
        <f t="shared" si="21"/>
        <v>0</v>
      </c>
    </row>
    <row r="131" spans="1:12" ht="15" customHeight="1" x14ac:dyDescent="0.2">
      <c r="A131" s="49">
        <v>120</v>
      </c>
      <c r="B131" s="48" t="s">
        <v>158</v>
      </c>
      <c r="C131" s="47" t="s">
        <v>157</v>
      </c>
      <c r="D131" s="327"/>
      <c r="E131" s="321"/>
      <c r="F131" s="325">
        <f t="shared" si="19"/>
        <v>0</v>
      </c>
      <c r="G131" s="324"/>
      <c r="H131" s="321"/>
      <c r="I131" s="323">
        <f t="shared" si="20"/>
        <v>0</v>
      </c>
      <c r="J131" s="322"/>
      <c r="K131" s="321"/>
      <c r="L131" s="320">
        <f t="shared" si="21"/>
        <v>0</v>
      </c>
    </row>
    <row r="132" spans="1:12" ht="18" customHeight="1" x14ac:dyDescent="0.2">
      <c r="A132" s="53"/>
      <c r="B132" s="52">
        <v>300</v>
      </c>
      <c r="C132" s="51" t="s">
        <v>156</v>
      </c>
      <c r="D132" s="329">
        <f t="shared" ref="D132:L132" si="22">SUM(D133:D176)</f>
        <v>874000</v>
      </c>
      <c r="E132" s="329">
        <f t="shared" si="22"/>
        <v>120572</v>
      </c>
      <c r="F132" s="333">
        <f t="shared" si="22"/>
        <v>994572</v>
      </c>
      <c r="G132" s="332">
        <f t="shared" si="22"/>
        <v>86175</v>
      </c>
      <c r="H132" s="329">
        <f t="shared" si="22"/>
        <v>96588</v>
      </c>
      <c r="I132" s="331">
        <f t="shared" si="22"/>
        <v>182763</v>
      </c>
      <c r="J132" s="330">
        <f t="shared" si="22"/>
        <v>896879</v>
      </c>
      <c r="K132" s="329">
        <f t="shared" si="22"/>
        <v>342225</v>
      </c>
      <c r="L132" s="328">
        <f t="shared" si="22"/>
        <v>1239104</v>
      </c>
    </row>
    <row r="133" spans="1:12" x14ac:dyDescent="0.2">
      <c r="A133" s="49">
        <v>121</v>
      </c>
      <c r="B133" s="48" t="s">
        <v>155</v>
      </c>
      <c r="C133" s="47" t="s">
        <v>154</v>
      </c>
      <c r="D133" s="327"/>
      <c r="E133" s="321"/>
      <c r="F133" s="325">
        <f t="shared" ref="F133:F176" si="23">D133+E133</f>
        <v>0</v>
      </c>
      <c r="G133" s="324"/>
      <c r="H133" s="321"/>
      <c r="I133" s="323">
        <f t="shared" ref="I133:I176" si="24">G133+H133</f>
        <v>0</v>
      </c>
      <c r="J133" s="322"/>
      <c r="K133" s="321"/>
      <c r="L133" s="320">
        <f t="shared" ref="L133:L176" si="25">J133+K133</f>
        <v>0</v>
      </c>
    </row>
    <row r="134" spans="1:12" x14ac:dyDescent="0.2">
      <c r="A134" s="49">
        <v>122</v>
      </c>
      <c r="B134" s="48" t="s">
        <v>153</v>
      </c>
      <c r="C134" s="47" t="s">
        <v>152</v>
      </c>
      <c r="D134" s="327"/>
      <c r="E134" s="321"/>
      <c r="F134" s="325">
        <f t="shared" si="23"/>
        <v>0</v>
      </c>
      <c r="G134" s="324"/>
      <c r="H134" s="321"/>
      <c r="I134" s="323">
        <f t="shared" si="24"/>
        <v>0</v>
      </c>
      <c r="J134" s="322"/>
      <c r="K134" s="321"/>
      <c r="L134" s="320">
        <f t="shared" si="25"/>
        <v>0</v>
      </c>
    </row>
    <row r="135" spans="1:12" x14ac:dyDescent="0.2">
      <c r="A135" s="49">
        <v>123</v>
      </c>
      <c r="B135" s="48" t="s">
        <v>151</v>
      </c>
      <c r="C135" s="47" t="s">
        <v>150</v>
      </c>
      <c r="D135" s="327"/>
      <c r="E135" s="321"/>
      <c r="F135" s="325">
        <f t="shared" si="23"/>
        <v>0</v>
      </c>
      <c r="G135" s="324"/>
      <c r="H135" s="321"/>
      <c r="I135" s="323">
        <f t="shared" si="24"/>
        <v>0</v>
      </c>
      <c r="J135" s="322"/>
      <c r="K135" s="321"/>
      <c r="L135" s="320">
        <f t="shared" si="25"/>
        <v>0</v>
      </c>
    </row>
    <row r="136" spans="1:12" x14ac:dyDescent="0.2">
      <c r="A136" s="49">
        <v>124</v>
      </c>
      <c r="B136" s="48" t="s">
        <v>149</v>
      </c>
      <c r="C136" s="47" t="s">
        <v>148</v>
      </c>
      <c r="D136" s="327"/>
      <c r="E136" s="321"/>
      <c r="F136" s="325">
        <f t="shared" si="23"/>
        <v>0</v>
      </c>
      <c r="G136" s="324"/>
      <c r="H136" s="321"/>
      <c r="I136" s="323">
        <f t="shared" si="24"/>
        <v>0</v>
      </c>
      <c r="J136" s="322"/>
      <c r="K136" s="321"/>
      <c r="L136" s="320">
        <f t="shared" si="25"/>
        <v>0</v>
      </c>
    </row>
    <row r="137" spans="1:12" x14ac:dyDescent="0.2">
      <c r="A137" s="49">
        <v>125</v>
      </c>
      <c r="B137" s="48" t="s">
        <v>147</v>
      </c>
      <c r="C137" s="47" t="s">
        <v>146</v>
      </c>
      <c r="D137" s="327"/>
      <c r="E137" s="321"/>
      <c r="F137" s="325">
        <f t="shared" si="23"/>
        <v>0</v>
      </c>
      <c r="G137" s="324"/>
      <c r="H137" s="321"/>
      <c r="I137" s="323">
        <f t="shared" si="24"/>
        <v>0</v>
      </c>
      <c r="J137" s="322"/>
      <c r="K137" s="321"/>
      <c r="L137" s="320">
        <f t="shared" si="25"/>
        <v>0</v>
      </c>
    </row>
    <row r="138" spans="1:12" x14ac:dyDescent="0.2">
      <c r="A138" s="49">
        <v>126</v>
      </c>
      <c r="B138" s="48" t="s">
        <v>145</v>
      </c>
      <c r="C138" s="47" t="s">
        <v>144</v>
      </c>
      <c r="D138" s="327"/>
      <c r="E138" s="321"/>
      <c r="F138" s="325">
        <f t="shared" si="23"/>
        <v>0</v>
      </c>
      <c r="G138" s="324"/>
      <c r="H138" s="321"/>
      <c r="I138" s="323">
        <f t="shared" si="24"/>
        <v>0</v>
      </c>
      <c r="J138" s="322"/>
      <c r="K138" s="321"/>
      <c r="L138" s="320">
        <f t="shared" si="25"/>
        <v>0</v>
      </c>
    </row>
    <row r="139" spans="1:12" x14ac:dyDescent="0.2">
      <c r="A139" s="49">
        <v>127</v>
      </c>
      <c r="B139" s="48" t="s">
        <v>143</v>
      </c>
      <c r="C139" s="47" t="s">
        <v>142</v>
      </c>
      <c r="D139" s="327"/>
      <c r="E139" s="321"/>
      <c r="F139" s="325">
        <f t="shared" si="23"/>
        <v>0</v>
      </c>
      <c r="G139" s="324"/>
      <c r="H139" s="321"/>
      <c r="I139" s="323">
        <f t="shared" si="24"/>
        <v>0</v>
      </c>
      <c r="J139" s="322"/>
      <c r="K139" s="321"/>
      <c r="L139" s="320">
        <f t="shared" si="25"/>
        <v>0</v>
      </c>
    </row>
    <row r="140" spans="1:12" x14ac:dyDescent="0.2">
      <c r="A140" s="49">
        <v>128</v>
      </c>
      <c r="B140" s="48" t="s">
        <v>141</v>
      </c>
      <c r="C140" s="50" t="s">
        <v>140</v>
      </c>
      <c r="D140" s="327"/>
      <c r="E140" s="321"/>
      <c r="F140" s="325">
        <f t="shared" si="23"/>
        <v>0</v>
      </c>
      <c r="G140" s="324"/>
      <c r="H140" s="321"/>
      <c r="I140" s="323">
        <f t="shared" si="24"/>
        <v>0</v>
      </c>
      <c r="J140" s="322"/>
      <c r="K140" s="321"/>
      <c r="L140" s="320">
        <f t="shared" si="25"/>
        <v>0</v>
      </c>
    </row>
    <row r="141" spans="1:12" x14ac:dyDescent="0.2">
      <c r="A141" s="49">
        <v>129</v>
      </c>
      <c r="B141" s="48" t="s">
        <v>139</v>
      </c>
      <c r="C141" s="47" t="s">
        <v>138</v>
      </c>
      <c r="D141" s="327"/>
      <c r="E141" s="321"/>
      <c r="F141" s="325">
        <f t="shared" si="23"/>
        <v>0</v>
      </c>
      <c r="G141" s="324"/>
      <c r="H141" s="321"/>
      <c r="I141" s="323">
        <f t="shared" si="24"/>
        <v>0</v>
      </c>
      <c r="J141" s="322"/>
      <c r="K141" s="321"/>
      <c r="L141" s="320">
        <f t="shared" si="25"/>
        <v>0</v>
      </c>
    </row>
    <row r="142" spans="1:12" x14ac:dyDescent="0.2">
      <c r="A142" s="49">
        <v>130</v>
      </c>
      <c r="B142" s="48" t="s">
        <v>137</v>
      </c>
      <c r="C142" s="47" t="s">
        <v>136</v>
      </c>
      <c r="D142" s="327"/>
      <c r="E142" s="321"/>
      <c r="F142" s="325">
        <f t="shared" si="23"/>
        <v>0</v>
      </c>
      <c r="G142" s="324"/>
      <c r="H142" s="321"/>
      <c r="I142" s="323">
        <f t="shared" si="24"/>
        <v>0</v>
      </c>
      <c r="J142" s="322"/>
      <c r="K142" s="321"/>
      <c r="L142" s="320">
        <f t="shared" si="25"/>
        <v>0</v>
      </c>
    </row>
    <row r="143" spans="1:12" x14ac:dyDescent="0.2">
      <c r="A143" s="49">
        <v>131</v>
      </c>
      <c r="B143" s="48" t="s">
        <v>135</v>
      </c>
      <c r="C143" s="47" t="s">
        <v>134</v>
      </c>
      <c r="D143" s="327"/>
      <c r="E143" s="321"/>
      <c r="F143" s="325">
        <f t="shared" si="23"/>
        <v>0</v>
      </c>
      <c r="G143" s="324"/>
      <c r="H143" s="321"/>
      <c r="I143" s="323">
        <f t="shared" si="24"/>
        <v>0</v>
      </c>
      <c r="J143" s="322"/>
      <c r="K143" s="321"/>
      <c r="L143" s="320">
        <f t="shared" si="25"/>
        <v>0</v>
      </c>
    </row>
    <row r="144" spans="1:12" x14ac:dyDescent="0.2">
      <c r="A144" s="49">
        <v>132</v>
      </c>
      <c r="B144" s="48" t="s">
        <v>133</v>
      </c>
      <c r="C144" s="47" t="s">
        <v>132</v>
      </c>
      <c r="D144" s="327"/>
      <c r="E144" s="321"/>
      <c r="F144" s="325">
        <f t="shared" si="23"/>
        <v>0</v>
      </c>
      <c r="G144" s="324"/>
      <c r="H144" s="321"/>
      <c r="I144" s="323">
        <f t="shared" si="24"/>
        <v>0</v>
      </c>
      <c r="J144" s="322"/>
      <c r="K144" s="321"/>
      <c r="L144" s="320">
        <f t="shared" si="25"/>
        <v>0</v>
      </c>
    </row>
    <row r="145" spans="1:12" x14ac:dyDescent="0.2">
      <c r="A145" s="49">
        <v>133</v>
      </c>
      <c r="B145" s="48" t="s">
        <v>131</v>
      </c>
      <c r="C145" s="47" t="s">
        <v>130</v>
      </c>
      <c r="D145" s="327"/>
      <c r="E145" s="321"/>
      <c r="F145" s="325">
        <f t="shared" si="23"/>
        <v>0</v>
      </c>
      <c r="G145" s="324"/>
      <c r="H145" s="321"/>
      <c r="I145" s="323">
        <f t="shared" si="24"/>
        <v>0</v>
      </c>
      <c r="J145" s="322"/>
      <c r="K145" s="321"/>
      <c r="L145" s="320">
        <f t="shared" si="25"/>
        <v>0</v>
      </c>
    </row>
    <row r="146" spans="1:12" x14ac:dyDescent="0.2">
      <c r="A146" s="49">
        <v>134</v>
      </c>
      <c r="B146" s="48" t="s">
        <v>129</v>
      </c>
      <c r="C146" s="47" t="s">
        <v>128</v>
      </c>
      <c r="D146" s="327"/>
      <c r="E146" s="321"/>
      <c r="F146" s="325">
        <f t="shared" si="23"/>
        <v>0</v>
      </c>
      <c r="G146" s="324"/>
      <c r="H146" s="321"/>
      <c r="I146" s="323">
        <f t="shared" si="24"/>
        <v>0</v>
      </c>
      <c r="J146" s="322"/>
      <c r="K146" s="321"/>
      <c r="L146" s="320">
        <f t="shared" si="25"/>
        <v>0</v>
      </c>
    </row>
    <row r="147" spans="1:12" x14ac:dyDescent="0.2">
      <c r="A147" s="49">
        <v>135</v>
      </c>
      <c r="B147" s="48" t="s">
        <v>127</v>
      </c>
      <c r="C147" s="47" t="s">
        <v>126</v>
      </c>
      <c r="D147" s="327"/>
      <c r="E147" s="321"/>
      <c r="F147" s="325">
        <f t="shared" si="23"/>
        <v>0</v>
      </c>
      <c r="G147" s="324"/>
      <c r="H147" s="321"/>
      <c r="I147" s="323">
        <f t="shared" si="24"/>
        <v>0</v>
      </c>
      <c r="J147" s="322"/>
      <c r="K147" s="321"/>
      <c r="L147" s="320">
        <f t="shared" si="25"/>
        <v>0</v>
      </c>
    </row>
    <row r="148" spans="1:12" x14ac:dyDescent="0.2">
      <c r="A148" s="49">
        <v>136</v>
      </c>
      <c r="B148" s="48" t="s">
        <v>125</v>
      </c>
      <c r="C148" s="47" t="s">
        <v>124</v>
      </c>
      <c r="D148" s="327"/>
      <c r="E148" s="321"/>
      <c r="F148" s="325">
        <f t="shared" si="23"/>
        <v>0</v>
      </c>
      <c r="G148" s="324"/>
      <c r="H148" s="321"/>
      <c r="I148" s="323">
        <f t="shared" si="24"/>
        <v>0</v>
      </c>
      <c r="J148" s="322"/>
      <c r="K148" s="321"/>
      <c r="L148" s="320">
        <f t="shared" si="25"/>
        <v>0</v>
      </c>
    </row>
    <row r="149" spans="1:12" x14ac:dyDescent="0.2">
      <c r="A149" s="49">
        <v>137</v>
      </c>
      <c r="B149" s="48" t="s">
        <v>123</v>
      </c>
      <c r="C149" s="47" t="s">
        <v>122</v>
      </c>
      <c r="D149" s="327"/>
      <c r="E149" s="321"/>
      <c r="F149" s="325">
        <f t="shared" si="23"/>
        <v>0</v>
      </c>
      <c r="G149" s="324"/>
      <c r="H149" s="321"/>
      <c r="I149" s="323">
        <f t="shared" si="24"/>
        <v>0</v>
      </c>
      <c r="J149" s="322"/>
      <c r="K149" s="321"/>
      <c r="L149" s="320">
        <f t="shared" si="25"/>
        <v>0</v>
      </c>
    </row>
    <row r="150" spans="1:12" x14ac:dyDescent="0.2">
      <c r="A150" s="49">
        <v>138</v>
      </c>
      <c r="B150" s="48" t="s">
        <v>121</v>
      </c>
      <c r="C150" s="47" t="s">
        <v>120</v>
      </c>
      <c r="D150" s="327"/>
      <c r="E150" s="321"/>
      <c r="F150" s="325">
        <f t="shared" si="23"/>
        <v>0</v>
      </c>
      <c r="G150" s="324"/>
      <c r="H150" s="321"/>
      <c r="I150" s="323">
        <f t="shared" si="24"/>
        <v>0</v>
      </c>
      <c r="J150" s="322"/>
      <c r="K150" s="321"/>
      <c r="L150" s="320">
        <f t="shared" si="25"/>
        <v>0</v>
      </c>
    </row>
    <row r="151" spans="1:12" x14ac:dyDescent="0.2">
      <c r="A151" s="49">
        <v>139</v>
      </c>
      <c r="B151" s="48" t="s">
        <v>119</v>
      </c>
      <c r="C151" s="47" t="s">
        <v>118</v>
      </c>
      <c r="D151" s="327"/>
      <c r="E151" s="321"/>
      <c r="F151" s="325">
        <f t="shared" si="23"/>
        <v>0</v>
      </c>
      <c r="G151" s="324"/>
      <c r="H151" s="321"/>
      <c r="I151" s="323">
        <f t="shared" si="24"/>
        <v>0</v>
      </c>
      <c r="J151" s="322"/>
      <c r="K151" s="321"/>
      <c r="L151" s="320">
        <f t="shared" si="25"/>
        <v>0</v>
      </c>
    </row>
    <row r="152" spans="1:12" x14ac:dyDescent="0.2">
      <c r="A152" s="49">
        <v>140</v>
      </c>
      <c r="B152" s="48" t="s">
        <v>117</v>
      </c>
      <c r="C152" s="47" t="s">
        <v>116</v>
      </c>
      <c r="D152" s="327"/>
      <c r="E152" s="321"/>
      <c r="F152" s="325">
        <f t="shared" si="23"/>
        <v>0</v>
      </c>
      <c r="G152" s="324"/>
      <c r="H152" s="321"/>
      <c r="I152" s="323">
        <f t="shared" si="24"/>
        <v>0</v>
      </c>
      <c r="J152" s="322"/>
      <c r="K152" s="321"/>
      <c r="L152" s="320">
        <f t="shared" si="25"/>
        <v>0</v>
      </c>
    </row>
    <row r="153" spans="1:12" x14ac:dyDescent="0.2">
      <c r="A153" s="49">
        <v>141</v>
      </c>
      <c r="B153" s="48" t="s">
        <v>115</v>
      </c>
      <c r="C153" s="47" t="s">
        <v>114</v>
      </c>
      <c r="D153" s="327"/>
      <c r="E153" s="321"/>
      <c r="F153" s="325">
        <f t="shared" si="23"/>
        <v>0</v>
      </c>
      <c r="G153" s="324"/>
      <c r="H153" s="321"/>
      <c r="I153" s="323">
        <f t="shared" si="24"/>
        <v>0</v>
      </c>
      <c r="J153" s="322"/>
      <c r="K153" s="321"/>
      <c r="L153" s="320">
        <f t="shared" si="25"/>
        <v>0</v>
      </c>
    </row>
    <row r="154" spans="1:12" x14ac:dyDescent="0.2">
      <c r="A154" s="49">
        <v>142</v>
      </c>
      <c r="B154" s="48" t="s">
        <v>113</v>
      </c>
      <c r="C154" s="47" t="s">
        <v>112</v>
      </c>
      <c r="D154" s="327"/>
      <c r="E154" s="321"/>
      <c r="F154" s="325">
        <f t="shared" si="23"/>
        <v>0</v>
      </c>
      <c r="G154" s="324"/>
      <c r="H154" s="321"/>
      <c r="I154" s="323">
        <f t="shared" si="24"/>
        <v>0</v>
      </c>
      <c r="J154" s="322"/>
      <c r="K154" s="321"/>
      <c r="L154" s="320">
        <f t="shared" si="25"/>
        <v>0</v>
      </c>
    </row>
    <row r="155" spans="1:12" x14ac:dyDescent="0.2">
      <c r="A155" s="49">
        <v>143</v>
      </c>
      <c r="B155" s="48" t="s">
        <v>111</v>
      </c>
      <c r="C155" s="47" t="s">
        <v>110</v>
      </c>
      <c r="D155" s="327">
        <v>60000</v>
      </c>
      <c r="E155" s="321"/>
      <c r="F155" s="325">
        <f t="shared" si="23"/>
        <v>60000</v>
      </c>
      <c r="G155" s="324"/>
      <c r="H155" s="321"/>
      <c r="I155" s="323">
        <f t="shared" si="24"/>
        <v>0</v>
      </c>
      <c r="J155" s="322"/>
      <c r="K155" s="321"/>
      <c r="L155" s="320">
        <f t="shared" si="25"/>
        <v>0</v>
      </c>
    </row>
    <row r="156" spans="1:12" x14ac:dyDescent="0.2">
      <c r="A156" s="49">
        <v>144</v>
      </c>
      <c r="B156" s="48" t="s">
        <v>109</v>
      </c>
      <c r="C156" s="47" t="s">
        <v>108</v>
      </c>
      <c r="D156" s="327"/>
      <c r="E156" s="321"/>
      <c r="F156" s="325">
        <f t="shared" si="23"/>
        <v>0</v>
      </c>
      <c r="G156" s="324"/>
      <c r="H156" s="321"/>
      <c r="I156" s="323">
        <f t="shared" si="24"/>
        <v>0</v>
      </c>
      <c r="J156" s="322"/>
      <c r="K156" s="321"/>
      <c r="L156" s="320">
        <f t="shared" si="25"/>
        <v>0</v>
      </c>
    </row>
    <row r="157" spans="1:12" x14ac:dyDescent="0.2">
      <c r="A157" s="49">
        <v>145</v>
      </c>
      <c r="B157" s="48" t="s">
        <v>107</v>
      </c>
      <c r="C157" s="47" t="s">
        <v>106</v>
      </c>
      <c r="D157" s="327"/>
      <c r="E157" s="321"/>
      <c r="F157" s="325">
        <f t="shared" si="23"/>
        <v>0</v>
      </c>
      <c r="G157" s="324"/>
      <c r="H157" s="321"/>
      <c r="I157" s="323">
        <f t="shared" si="24"/>
        <v>0</v>
      </c>
      <c r="J157" s="322"/>
      <c r="K157" s="321"/>
      <c r="L157" s="320">
        <f t="shared" si="25"/>
        <v>0</v>
      </c>
    </row>
    <row r="158" spans="1:12" x14ac:dyDescent="0.2">
      <c r="A158" s="49">
        <v>146</v>
      </c>
      <c r="B158" s="48" t="s">
        <v>105</v>
      </c>
      <c r="C158" s="47" t="s">
        <v>104</v>
      </c>
      <c r="D158" s="327"/>
      <c r="E158" s="321"/>
      <c r="F158" s="325">
        <f t="shared" si="23"/>
        <v>0</v>
      </c>
      <c r="G158" s="324"/>
      <c r="H158" s="321"/>
      <c r="I158" s="323">
        <f t="shared" si="24"/>
        <v>0</v>
      </c>
      <c r="J158" s="322"/>
      <c r="K158" s="321"/>
      <c r="L158" s="320">
        <f t="shared" si="25"/>
        <v>0</v>
      </c>
    </row>
    <row r="159" spans="1:12" x14ac:dyDescent="0.2">
      <c r="A159" s="49">
        <v>147</v>
      </c>
      <c r="B159" s="48" t="s">
        <v>103</v>
      </c>
      <c r="C159" s="47" t="s">
        <v>102</v>
      </c>
      <c r="D159" s="327"/>
      <c r="E159" s="321"/>
      <c r="F159" s="325">
        <f t="shared" si="23"/>
        <v>0</v>
      </c>
      <c r="G159" s="324"/>
      <c r="H159" s="321"/>
      <c r="I159" s="323">
        <f t="shared" si="24"/>
        <v>0</v>
      </c>
      <c r="J159" s="322"/>
      <c r="K159" s="321"/>
      <c r="L159" s="320">
        <f t="shared" si="25"/>
        <v>0</v>
      </c>
    </row>
    <row r="160" spans="1:12" x14ac:dyDescent="0.2">
      <c r="A160" s="49">
        <v>148</v>
      </c>
      <c r="B160" s="48" t="s">
        <v>101</v>
      </c>
      <c r="C160" s="47" t="s">
        <v>100</v>
      </c>
      <c r="D160" s="327"/>
      <c r="E160" s="321"/>
      <c r="F160" s="325">
        <f t="shared" si="23"/>
        <v>0</v>
      </c>
      <c r="G160" s="324"/>
      <c r="H160" s="321"/>
      <c r="I160" s="323">
        <f t="shared" si="24"/>
        <v>0</v>
      </c>
      <c r="J160" s="322"/>
      <c r="K160" s="321"/>
      <c r="L160" s="320">
        <f t="shared" si="25"/>
        <v>0</v>
      </c>
    </row>
    <row r="161" spans="1:12" x14ac:dyDescent="0.2">
      <c r="A161" s="49">
        <v>149</v>
      </c>
      <c r="B161" s="48" t="s">
        <v>99</v>
      </c>
      <c r="C161" s="47" t="s">
        <v>98</v>
      </c>
      <c r="D161" s="327"/>
      <c r="E161" s="321"/>
      <c r="F161" s="325">
        <f t="shared" si="23"/>
        <v>0</v>
      </c>
      <c r="G161" s="324"/>
      <c r="H161" s="321"/>
      <c r="I161" s="323">
        <f t="shared" si="24"/>
        <v>0</v>
      </c>
      <c r="J161" s="322"/>
      <c r="K161" s="321"/>
      <c r="L161" s="320">
        <f t="shared" si="25"/>
        <v>0</v>
      </c>
    </row>
    <row r="162" spans="1:12" x14ac:dyDescent="0.2">
      <c r="A162" s="49">
        <v>150</v>
      </c>
      <c r="B162" s="48" t="s">
        <v>97</v>
      </c>
      <c r="C162" s="47" t="s">
        <v>96</v>
      </c>
      <c r="D162" s="327"/>
      <c r="E162" s="321"/>
      <c r="F162" s="325">
        <f t="shared" si="23"/>
        <v>0</v>
      </c>
      <c r="G162" s="324"/>
      <c r="H162" s="321"/>
      <c r="I162" s="323">
        <f t="shared" si="24"/>
        <v>0</v>
      </c>
      <c r="J162" s="322"/>
      <c r="K162" s="321"/>
      <c r="L162" s="320">
        <f t="shared" si="25"/>
        <v>0</v>
      </c>
    </row>
    <row r="163" spans="1:12" x14ac:dyDescent="0.2">
      <c r="A163" s="49">
        <v>151</v>
      </c>
      <c r="B163" s="48" t="s">
        <v>95</v>
      </c>
      <c r="C163" s="47" t="s">
        <v>94</v>
      </c>
      <c r="D163" s="327"/>
      <c r="E163" s="321"/>
      <c r="F163" s="325">
        <f t="shared" si="23"/>
        <v>0</v>
      </c>
      <c r="G163" s="324"/>
      <c r="H163" s="321"/>
      <c r="I163" s="323">
        <f t="shared" si="24"/>
        <v>0</v>
      </c>
      <c r="J163" s="322"/>
      <c r="K163" s="321"/>
      <c r="L163" s="320">
        <f t="shared" si="25"/>
        <v>0</v>
      </c>
    </row>
    <row r="164" spans="1:12" x14ac:dyDescent="0.2">
      <c r="A164" s="49">
        <v>152</v>
      </c>
      <c r="B164" s="48" t="s">
        <v>93</v>
      </c>
      <c r="C164" s="47" t="s">
        <v>92</v>
      </c>
      <c r="D164" s="327"/>
      <c r="E164" s="321"/>
      <c r="F164" s="325">
        <f t="shared" si="23"/>
        <v>0</v>
      </c>
      <c r="G164" s="324"/>
      <c r="H164" s="321"/>
      <c r="I164" s="323">
        <f t="shared" si="24"/>
        <v>0</v>
      </c>
      <c r="J164" s="322"/>
      <c r="K164" s="321"/>
      <c r="L164" s="320">
        <f t="shared" si="25"/>
        <v>0</v>
      </c>
    </row>
    <row r="165" spans="1:12" x14ac:dyDescent="0.2">
      <c r="A165" s="49">
        <v>153</v>
      </c>
      <c r="B165" s="48" t="s">
        <v>91</v>
      </c>
      <c r="C165" s="47" t="s">
        <v>90</v>
      </c>
      <c r="D165" s="327">
        <f>270572-45000-E165</f>
        <v>105000</v>
      </c>
      <c r="E165" s="321">
        <v>120572</v>
      </c>
      <c r="F165" s="325">
        <f t="shared" si="23"/>
        <v>225572</v>
      </c>
      <c r="G165" s="324">
        <f>207763-25000-H165</f>
        <v>86175</v>
      </c>
      <c r="H165" s="321">
        <v>96588</v>
      </c>
      <c r="I165" s="323">
        <f t="shared" si="24"/>
        <v>182763</v>
      </c>
      <c r="J165" s="322">
        <f>1239104-K165</f>
        <v>896879</v>
      </c>
      <c r="K165" s="321">
        <v>342225</v>
      </c>
      <c r="L165" s="320">
        <f t="shared" si="25"/>
        <v>1239104</v>
      </c>
    </row>
    <row r="166" spans="1:12" x14ac:dyDescent="0.2">
      <c r="A166" s="49">
        <v>154</v>
      </c>
      <c r="B166" s="48" t="s">
        <v>89</v>
      </c>
      <c r="C166" s="47" t="s">
        <v>88</v>
      </c>
      <c r="D166" s="327"/>
      <c r="E166" s="321"/>
      <c r="F166" s="325">
        <f t="shared" si="23"/>
        <v>0</v>
      </c>
      <c r="G166" s="324"/>
      <c r="H166" s="321"/>
      <c r="I166" s="323">
        <f t="shared" si="24"/>
        <v>0</v>
      </c>
      <c r="J166" s="322"/>
      <c r="K166" s="321"/>
      <c r="L166" s="320">
        <f t="shared" si="25"/>
        <v>0</v>
      </c>
    </row>
    <row r="167" spans="1:12" x14ac:dyDescent="0.2">
      <c r="A167" s="49">
        <v>155</v>
      </c>
      <c r="B167" s="48" t="s">
        <v>87</v>
      </c>
      <c r="C167" s="47" t="s">
        <v>86</v>
      </c>
      <c r="D167" s="327"/>
      <c r="E167" s="321"/>
      <c r="F167" s="325">
        <f t="shared" si="23"/>
        <v>0</v>
      </c>
      <c r="G167" s="324"/>
      <c r="H167" s="321"/>
      <c r="I167" s="323">
        <f t="shared" si="24"/>
        <v>0</v>
      </c>
      <c r="J167" s="322"/>
      <c r="K167" s="321"/>
      <c r="L167" s="320">
        <f t="shared" si="25"/>
        <v>0</v>
      </c>
    </row>
    <row r="168" spans="1:12" x14ac:dyDescent="0.2">
      <c r="A168" s="49">
        <v>156</v>
      </c>
      <c r="B168" s="48" t="s">
        <v>85</v>
      </c>
      <c r="C168" s="47" t="s">
        <v>84</v>
      </c>
      <c r="D168" s="327"/>
      <c r="E168" s="321"/>
      <c r="F168" s="325">
        <f t="shared" si="23"/>
        <v>0</v>
      </c>
      <c r="G168" s="324"/>
      <c r="H168" s="321"/>
      <c r="I168" s="323">
        <f t="shared" si="24"/>
        <v>0</v>
      </c>
      <c r="J168" s="322"/>
      <c r="K168" s="321"/>
      <c r="L168" s="320">
        <f t="shared" si="25"/>
        <v>0</v>
      </c>
    </row>
    <row r="169" spans="1:12" x14ac:dyDescent="0.2">
      <c r="A169" s="49">
        <v>157</v>
      </c>
      <c r="B169" s="48" t="s">
        <v>83</v>
      </c>
      <c r="C169" s="47" t="s">
        <v>82</v>
      </c>
      <c r="D169" s="327"/>
      <c r="E169" s="321"/>
      <c r="F169" s="325">
        <f t="shared" si="23"/>
        <v>0</v>
      </c>
      <c r="G169" s="324"/>
      <c r="H169" s="321"/>
      <c r="I169" s="323">
        <f t="shared" si="24"/>
        <v>0</v>
      </c>
      <c r="J169" s="322"/>
      <c r="K169" s="321"/>
      <c r="L169" s="320">
        <f t="shared" si="25"/>
        <v>0</v>
      </c>
    </row>
    <row r="170" spans="1:12" x14ac:dyDescent="0.2">
      <c r="A170" s="49">
        <v>158</v>
      </c>
      <c r="B170" s="48" t="s">
        <v>81</v>
      </c>
      <c r="C170" s="47" t="s">
        <v>80</v>
      </c>
      <c r="D170" s="327"/>
      <c r="E170" s="321"/>
      <c r="F170" s="325">
        <f t="shared" si="23"/>
        <v>0</v>
      </c>
      <c r="G170" s="324"/>
      <c r="H170" s="321"/>
      <c r="I170" s="323">
        <f t="shared" si="24"/>
        <v>0</v>
      </c>
      <c r="J170" s="322"/>
      <c r="K170" s="321"/>
      <c r="L170" s="320">
        <f t="shared" si="25"/>
        <v>0</v>
      </c>
    </row>
    <row r="171" spans="1:12" x14ac:dyDescent="0.2">
      <c r="A171" s="49">
        <v>159</v>
      </c>
      <c r="B171" s="48" t="s">
        <v>79</v>
      </c>
      <c r="C171" s="47" t="s">
        <v>78</v>
      </c>
      <c r="D171" s="327"/>
      <c r="E171" s="321"/>
      <c r="F171" s="325">
        <f t="shared" si="23"/>
        <v>0</v>
      </c>
      <c r="G171" s="324"/>
      <c r="H171" s="321"/>
      <c r="I171" s="323">
        <f t="shared" si="24"/>
        <v>0</v>
      </c>
      <c r="J171" s="322"/>
      <c r="K171" s="321"/>
      <c r="L171" s="320">
        <f t="shared" si="25"/>
        <v>0</v>
      </c>
    </row>
    <row r="172" spans="1:12" x14ac:dyDescent="0.2">
      <c r="A172" s="49">
        <v>160</v>
      </c>
      <c r="B172" s="48" t="s">
        <v>77</v>
      </c>
      <c r="C172" s="47" t="s">
        <v>76</v>
      </c>
      <c r="D172" s="327"/>
      <c r="E172" s="321"/>
      <c r="F172" s="325">
        <f t="shared" si="23"/>
        <v>0</v>
      </c>
      <c r="G172" s="324"/>
      <c r="H172" s="321"/>
      <c r="I172" s="323">
        <f t="shared" si="24"/>
        <v>0</v>
      </c>
      <c r="J172" s="322"/>
      <c r="K172" s="321"/>
      <c r="L172" s="320">
        <f t="shared" si="25"/>
        <v>0</v>
      </c>
    </row>
    <row r="173" spans="1:12" x14ac:dyDescent="0.2">
      <c r="A173" s="49">
        <v>161</v>
      </c>
      <c r="B173" s="48" t="s">
        <v>75</v>
      </c>
      <c r="C173" s="47" t="s">
        <v>74</v>
      </c>
      <c r="D173" s="327"/>
      <c r="E173" s="321"/>
      <c r="F173" s="325">
        <f t="shared" si="23"/>
        <v>0</v>
      </c>
      <c r="G173" s="324"/>
      <c r="H173" s="321"/>
      <c r="I173" s="323">
        <f t="shared" si="24"/>
        <v>0</v>
      </c>
      <c r="J173" s="322"/>
      <c r="K173" s="321"/>
      <c r="L173" s="320">
        <f t="shared" si="25"/>
        <v>0</v>
      </c>
    </row>
    <row r="174" spans="1:12" x14ac:dyDescent="0.2">
      <c r="A174" s="49">
        <v>162</v>
      </c>
      <c r="B174" s="48" t="s">
        <v>73</v>
      </c>
      <c r="C174" s="47" t="s">
        <v>72</v>
      </c>
      <c r="D174" s="327"/>
      <c r="E174" s="321"/>
      <c r="F174" s="325">
        <f t="shared" si="23"/>
        <v>0</v>
      </c>
      <c r="G174" s="324"/>
      <c r="H174" s="321"/>
      <c r="I174" s="323">
        <f t="shared" si="24"/>
        <v>0</v>
      </c>
      <c r="J174" s="322"/>
      <c r="K174" s="321"/>
      <c r="L174" s="320">
        <f t="shared" si="25"/>
        <v>0</v>
      </c>
    </row>
    <row r="175" spans="1:12" x14ac:dyDescent="0.2">
      <c r="A175" s="49">
        <v>163</v>
      </c>
      <c r="B175" s="48" t="s">
        <v>71</v>
      </c>
      <c r="C175" s="47" t="s">
        <v>70</v>
      </c>
      <c r="D175" s="326">
        <f>1209000-500000</f>
        <v>709000</v>
      </c>
      <c r="E175" s="321"/>
      <c r="F175" s="325">
        <f t="shared" si="23"/>
        <v>709000</v>
      </c>
      <c r="G175" s="324"/>
      <c r="H175" s="321"/>
      <c r="I175" s="323">
        <f t="shared" si="24"/>
        <v>0</v>
      </c>
      <c r="J175" s="322"/>
      <c r="K175" s="321"/>
      <c r="L175" s="320">
        <f t="shared" si="25"/>
        <v>0</v>
      </c>
    </row>
    <row r="176" spans="1:12" x14ac:dyDescent="0.2">
      <c r="A176" s="49">
        <v>164</v>
      </c>
      <c r="B176" s="48" t="s">
        <v>69</v>
      </c>
      <c r="C176" s="47" t="s">
        <v>68</v>
      </c>
      <c r="D176" s="321"/>
      <c r="E176" s="321"/>
      <c r="F176" s="325">
        <f t="shared" si="23"/>
        <v>0</v>
      </c>
      <c r="G176" s="324"/>
      <c r="H176" s="321"/>
      <c r="I176" s="323">
        <f t="shared" si="24"/>
        <v>0</v>
      </c>
      <c r="J176" s="322"/>
      <c r="K176" s="321"/>
      <c r="L176" s="320">
        <f t="shared" si="25"/>
        <v>0</v>
      </c>
    </row>
    <row r="177" spans="1:12" ht="22.5" customHeight="1" thickBot="1" x14ac:dyDescent="0.25">
      <c r="A177" s="608" t="s">
        <v>8</v>
      </c>
      <c r="B177" s="609"/>
      <c r="C177" s="609"/>
      <c r="D177" s="314">
        <f t="shared" ref="D177:L177" si="26">D9+D24+D112+D119+D132</f>
        <v>1091721</v>
      </c>
      <c r="E177" s="314">
        <f t="shared" si="26"/>
        <v>141151</v>
      </c>
      <c r="F177" s="319">
        <f t="shared" si="26"/>
        <v>1232872</v>
      </c>
      <c r="G177" s="318">
        <f t="shared" si="26"/>
        <v>330175</v>
      </c>
      <c r="H177" s="317">
        <f t="shared" si="26"/>
        <v>96588</v>
      </c>
      <c r="I177" s="316">
        <f t="shared" si="26"/>
        <v>426763</v>
      </c>
      <c r="J177" s="315">
        <f t="shared" si="26"/>
        <v>1140879</v>
      </c>
      <c r="K177" s="314">
        <f t="shared" si="26"/>
        <v>342225</v>
      </c>
      <c r="L177" s="313">
        <f t="shared" si="26"/>
        <v>1483104</v>
      </c>
    </row>
    <row r="182" spans="1:12" ht="15" x14ac:dyDescent="0.2">
      <c r="G182" s="45"/>
      <c r="H182" s="45"/>
      <c r="I182" s="45"/>
      <c r="J182" s="588" t="s">
        <v>404</v>
      </c>
      <c r="K182" s="588"/>
      <c r="L182" s="588"/>
    </row>
    <row r="183" spans="1:12" ht="15" x14ac:dyDescent="0.2">
      <c r="G183" s="46"/>
      <c r="H183" s="46"/>
      <c r="I183" s="46"/>
      <c r="J183" s="46"/>
      <c r="K183" s="46"/>
      <c r="L183" s="46"/>
    </row>
    <row r="184" spans="1:12" ht="27" customHeight="1" x14ac:dyDescent="0.25">
      <c r="G184" s="45"/>
      <c r="H184" s="45"/>
      <c r="I184" s="45"/>
      <c r="J184" s="610" t="s">
        <v>67</v>
      </c>
      <c r="K184" s="610"/>
      <c r="L184" s="610"/>
    </row>
    <row r="185" spans="1:12" ht="15" x14ac:dyDescent="0.2">
      <c r="G185" s="45"/>
      <c r="H185" s="45"/>
      <c r="I185" s="45"/>
      <c r="J185" s="45"/>
      <c r="K185" s="45"/>
      <c r="L185" s="45"/>
    </row>
    <row r="186" spans="1:12" ht="15" x14ac:dyDescent="0.2">
      <c r="G186" s="45"/>
      <c r="H186" s="45"/>
      <c r="I186" s="45"/>
      <c r="J186" s="588" t="s">
        <v>420</v>
      </c>
      <c r="K186" s="588"/>
      <c r="L186" s="588"/>
    </row>
  </sheetData>
  <mergeCells count="11">
    <mergeCell ref="J186:L186"/>
    <mergeCell ref="A1:L4"/>
    <mergeCell ref="A5:L5"/>
    <mergeCell ref="A6:L6"/>
    <mergeCell ref="D7:F7"/>
    <mergeCell ref="G7:I7"/>
    <mergeCell ref="J7:L7"/>
    <mergeCell ref="A8:C8"/>
    <mergeCell ref="A177:C177"/>
    <mergeCell ref="J182:L182"/>
    <mergeCell ref="J184:L184"/>
  </mergeCells>
  <conditionalFormatting sqref="B9">
    <cfRule type="duplicateValues" dxfId="5" priority="1" stopIfTrue="1"/>
  </conditionalFormatting>
  <pageMargins left="0.7" right="0.7" top="0.75" bottom="0.75" header="0.3" footer="0.3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Tabela 4.1</vt:lpstr>
      <vt:lpstr>Auditorët e Brendshëm</vt:lpstr>
      <vt:lpstr>Kuvendi Komunal</vt:lpstr>
      <vt:lpstr>Administrata</vt:lpstr>
      <vt:lpstr>Çështjet Gjinore</vt:lpstr>
      <vt:lpstr>Integrimet Evropiane</vt:lpstr>
      <vt:lpstr>Inspeksioni</vt:lpstr>
      <vt:lpstr>Prokurimi</vt:lpstr>
      <vt:lpstr>Buxhet dhe Financa</vt:lpstr>
      <vt:lpstr>Zjarrfikësit</vt:lpstr>
      <vt:lpstr>Menaxhimi Fatkeqësive Natyrore</vt:lpstr>
      <vt:lpstr>ZLKK</vt:lpstr>
      <vt:lpstr>Bujqësi</vt:lpstr>
      <vt:lpstr>Pylltari dhe Inspeksion</vt:lpstr>
      <vt:lpstr>Administrata!Print_Area</vt:lpstr>
      <vt:lpstr>'Auditorët e Brendshëm'!Print_Area</vt:lpstr>
      <vt:lpstr>Bujqësi!Print_Area</vt:lpstr>
      <vt:lpstr>'Buxhet dhe Financa'!Print_Area</vt:lpstr>
      <vt:lpstr>'Çështjet Gjinore'!Print_Area</vt:lpstr>
      <vt:lpstr>Inspeksioni!Print_Area</vt:lpstr>
      <vt:lpstr>'Integrimet Evropiane'!Print_Area</vt:lpstr>
      <vt:lpstr>'Kuvendi Komunal'!Print_Area</vt:lpstr>
      <vt:lpstr>'Menaxhimi Fatkeqësive Natyrore'!Print_Area</vt:lpstr>
      <vt:lpstr>Prokurimi!Print_Area</vt:lpstr>
      <vt:lpstr>'Pylltari dhe Inspeksion'!Print_Area</vt:lpstr>
      <vt:lpstr>'Tabela 4.1'!Print_Area</vt:lpstr>
      <vt:lpstr>Zjarrfikësit!Print_Area</vt:lpstr>
      <vt:lpstr>ZLKK!Print_Area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kreshnik.zejnullahu</dc:creator>
  <cp:lastModifiedBy>Blerina.Kastrati</cp:lastModifiedBy>
  <cp:lastPrinted>2024-02-01T09:20:28Z</cp:lastPrinted>
  <dcterms:created xsi:type="dcterms:W3CDTF">2020-08-12T08:13:51Z</dcterms:created>
  <dcterms:modified xsi:type="dcterms:W3CDTF">2024-02-01T13:05:13Z</dcterms:modified>
</cp:coreProperties>
</file>