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\shpenzimet dhe te hyrat 2021\shpenzimet dhe te hyrat\shpenzimet dhe te hyrat\"/>
    </mc:Choice>
  </mc:AlternateContent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6" l="1"/>
  <c r="D9" i="6"/>
  <c r="Q9" i="6"/>
  <c r="K9" i="6"/>
  <c r="E9" i="6"/>
  <c r="C15" i="12" l="1"/>
  <c r="C14" i="12"/>
  <c r="C13" i="12"/>
  <c r="C12" i="12"/>
  <c r="C11" i="12"/>
  <c r="C10" i="12"/>
  <c r="C9" i="12"/>
  <c r="C8" i="12"/>
  <c r="C7" i="12"/>
  <c r="C6" i="12"/>
  <c r="C5" i="12"/>
  <c r="C4" i="12"/>
  <c r="D8" i="6" l="1"/>
  <c r="C8" i="6" s="1"/>
  <c r="K8" i="6"/>
  <c r="Q8" i="6"/>
  <c r="E8" i="6"/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E6" i="6"/>
  <c r="D6" i="6" s="1"/>
  <c r="K6" i="6"/>
  <c r="E7" i="6"/>
  <c r="D7" i="6" s="1"/>
  <c r="C7" i="6" s="1"/>
  <c r="K7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 l="1"/>
  <c r="C6" i="6"/>
  <c r="C18" i="6" s="1"/>
  <c r="Q7" i="6"/>
  <c r="Q6" i="6" l="1"/>
  <c r="H31" i="6" l="1"/>
  <c r="K31" i="6" l="1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E31" i="6"/>
  <c r="T31" i="6" l="1"/>
  <c r="U31" i="6"/>
  <c r="V31" i="6"/>
  <c r="S31" i="6"/>
  <c r="R18" i="6" l="1"/>
  <c r="S18" i="6"/>
  <c r="T18" i="6"/>
  <c r="U18" i="6"/>
  <c r="V18" i="6"/>
  <c r="O31" i="6"/>
  <c r="P31" i="6"/>
  <c r="R31" i="6" l="1"/>
  <c r="Q31" i="6"/>
  <c r="C31" i="6" l="1"/>
  <c r="D31" i="6"/>
  <c r="V44" i="6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<sst xmlns="http://schemas.openxmlformats.org/spreadsheetml/2006/main" count="985" uniqueCount="899">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</sst>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2021</v>
      </c>
      <c r="B6" s="86" t="s">
        <v>878</v>
      </c>
      <c r="C6" s="87">
        <f>E6+K6+Q6</f>
        <v>1001479.11</v>
      </c>
      <c r="D6" s="87">
        <f>E6+K6+Q6</f>
        <v>1001479.11</v>
      </c>
      <c r="E6" s="87">
        <f>F6+G6+H6+I6+J6</f>
        <v>121562.11</v>
      </c>
      <c r="F6" s="87">
        <v>121562.11</v>
      </c>
      <c r="G6" s="87"/>
      <c r="H6" s="87"/>
      <c r="I6" s="87"/>
      <c r="J6" s="87"/>
      <c r="K6" s="87">
        <f>L6+M6+N6+O6+P6</f>
        <v>725582.04</v>
      </c>
      <c r="L6" s="87">
        <v>725582.04</v>
      </c>
      <c r="M6" s="87"/>
      <c r="N6" s="87"/>
      <c r="O6" s="87"/>
      <c r="P6" s="87"/>
      <c r="Q6" s="87">
        <f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>
        <f>D7</f>
        <v>1495633.6600000001</v>
      </c>
      <c r="D7" s="87">
        <f>E7+K7+Q7</f>
        <v>1495633.6600000001</v>
      </c>
      <c r="E7" s="87">
        <f>F7+G7+H7+I7+J7</f>
        <v>269494.5</v>
      </c>
      <c r="F7" s="87">
        <v>124852.15</v>
      </c>
      <c r="G7" s="87">
        <v>69265.2</v>
      </c>
      <c r="H7" s="87">
        <v>26103.06</v>
      </c>
      <c r="I7" s="87">
        <v>49274.09</v>
      </c>
      <c r="J7" s="145"/>
      <c r="K7" s="87">
        <f>L7+M7+N7+O7+P7</f>
        <v>948942.47000000009</v>
      </c>
      <c r="L7" s="87">
        <v>821139.38</v>
      </c>
      <c r="M7" s="87">
        <v>108536.42</v>
      </c>
      <c r="N7" s="87">
        <v>19266.669999999998</v>
      </c>
      <c r="O7" s="87"/>
      <c r="P7" s="87"/>
      <c r="Q7" s="87">
        <f>R7+S7+T7+U7+V7</f>
        <v>277196.69</v>
      </c>
      <c r="R7" s="87">
        <v>243045.82</v>
      </c>
      <c r="S7" s="87">
        <v>25817.54</v>
      </c>
      <c r="T7" s="87">
        <v>8333.33</v>
      </c>
      <c r="U7" s="87"/>
      <c r="V7" s="87"/>
    </row>
    <row r="8" spans="1:22" x14ac:dyDescent="0.25">
      <c r="A8" s="175"/>
      <c r="B8" s="86" t="s">
        <v>880</v>
      </c>
      <c r="C8" s="87">
        <f>D8</f>
        <v>1233672.83</v>
      </c>
      <c r="D8" s="87">
        <f>E8+K8+Q8</f>
        <v>1233672.83</v>
      </c>
      <c r="E8" s="87">
        <f>F8+G8+H8+I8+J8</f>
        <v>219518.13</v>
      </c>
      <c r="F8" s="87">
        <v>124160.9</v>
      </c>
      <c r="G8" s="87">
        <v>67378.84</v>
      </c>
      <c r="H8" s="87">
        <v>22978.39</v>
      </c>
      <c r="I8" s="87">
        <v>5000</v>
      </c>
      <c r="J8" s="145"/>
      <c r="K8" s="87">
        <f>L8+M8+N8+O8+P8</f>
        <v>819896.54</v>
      </c>
      <c r="L8" s="87">
        <v>726399.35</v>
      </c>
      <c r="M8" s="87">
        <v>86846.88</v>
      </c>
      <c r="N8" s="87">
        <v>6650.31</v>
      </c>
      <c r="O8" s="87"/>
      <c r="P8" s="87"/>
      <c r="Q8" s="87">
        <f>R8+S8+T8+U8+V8</f>
        <v>194258.16</v>
      </c>
      <c r="R8" s="87">
        <v>165779.88</v>
      </c>
      <c r="S8" s="87">
        <v>17143.21</v>
      </c>
      <c r="T8" s="87">
        <v>3285.07</v>
      </c>
      <c r="U8" s="87">
        <v>8050</v>
      </c>
      <c r="V8" s="87"/>
    </row>
    <row r="9" spans="1:22" x14ac:dyDescent="0.25">
      <c r="A9" s="175"/>
      <c r="B9" s="86" t="s">
        <v>881</v>
      </c>
      <c r="C9" s="87">
        <f>E9+K9+Q9</f>
        <v>1268371.78</v>
      </c>
      <c r="D9" s="87">
        <f>E9+K9+Q9</f>
        <v>1268371.78</v>
      </c>
      <c r="E9" s="87">
        <f>F9+G9+H9+I9+J9</f>
        <v>287364.05000000005</v>
      </c>
      <c r="F9" s="87">
        <v>132279.79</v>
      </c>
      <c r="G9" s="87">
        <v>9221.36</v>
      </c>
      <c r="H9" s="87">
        <v>10886.99</v>
      </c>
      <c r="I9" s="87">
        <v>134975.91</v>
      </c>
      <c r="J9" s="145"/>
      <c r="K9" s="87">
        <f>L9+M9+N9+O9+P9</f>
        <v>753098.92</v>
      </c>
      <c r="L9" s="87">
        <v>727978.02</v>
      </c>
      <c r="M9" s="87">
        <v>19020.02</v>
      </c>
      <c r="N9" s="87">
        <v>6100.88</v>
      </c>
      <c r="O9" s="87"/>
      <c r="P9" s="87"/>
      <c r="Q9" s="87">
        <f>R9+S9+T9+U9+V9</f>
        <v>227908.81000000003</v>
      </c>
      <c r="R9" s="87">
        <v>161061.88</v>
      </c>
      <c r="S9" s="87">
        <v>65465.33</v>
      </c>
      <c r="T9" s="87">
        <v>881.6</v>
      </c>
      <c r="U9" s="87">
        <v>500</v>
      </c>
      <c r="V9" s="87"/>
    </row>
    <row r="10" spans="1:22" x14ac:dyDescent="0.25">
      <c r="A10" s="175"/>
      <c r="B10" s="86" t="s">
        <v>882</v>
      </c>
      <c r="C10" s="87"/>
      <c r="D10" s="87"/>
      <c r="E10" s="87"/>
      <c r="F10" s="87"/>
      <c r="G10" s="87"/>
      <c r="H10" s="87"/>
      <c r="I10" s="87"/>
      <c r="J10" s="145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x14ac:dyDescent="0.25">
      <c r="A11" s="175"/>
      <c r="B11" s="86" t="s">
        <v>883</v>
      </c>
      <c r="C11" s="87"/>
      <c r="D11" s="87"/>
      <c r="E11" s="87"/>
      <c r="F11" s="87"/>
      <c r="G11" s="87"/>
      <c r="H11" s="87"/>
      <c r="I11" s="87"/>
      <c r="J11" s="14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x14ac:dyDescent="0.25">
      <c r="A12" s="175"/>
      <c r="B12" s="86" t="s">
        <v>887</v>
      </c>
      <c r="C12" s="87"/>
      <c r="D12" s="87"/>
      <c r="E12" s="87"/>
      <c r="F12" s="87"/>
      <c r="G12" s="87"/>
      <c r="H12" s="87"/>
      <c r="I12" s="87"/>
      <c r="J12" s="145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x14ac:dyDescent="0.25">
      <c r="A13" s="175"/>
      <c r="B13" s="86" t="s">
        <v>888</v>
      </c>
      <c r="C13" s="87"/>
      <c r="D13" s="87"/>
      <c r="E13" s="87"/>
      <c r="F13" s="87"/>
      <c r="G13" s="87"/>
      <c r="H13" s="87"/>
      <c r="I13" s="87"/>
      <c r="J13" s="145"/>
      <c r="K13" s="87"/>
      <c r="L13" s="87"/>
      <c r="M13" s="87"/>
      <c r="N13" s="87"/>
      <c r="O13" s="87"/>
      <c r="P13" s="87"/>
      <c r="Q13" s="87"/>
      <c r="R13" s="87"/>
      <c r="S13" s="151"/>
      <c r="T13" s="151"/>
      <c r="U13" s="151"/>
      <c r="V13" s="87"/>
    </row>
    <row r="14" spans="1:22" x14ac:dyDescent="0.25">
      <c r="A14" s="175"/>
      <c r="B14" s="86" t="s">
        <v>889</v>
      </c>
      <c r="C14" s="87"/>
      <c r="D14" s="87"/>
      <c r="E14" s="87"/>
      <c r="F14" s="87"/>
      <c r="G14" s="87"/>
      <c r="H14" s="87"/>
      <c r="I14" s="87"/>
      <c r="J14" s="14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x14ac:dyDescent="0.25">
      <c r="A15" s="175"/>
      <c r="B15" s="86" t="s">
        <v>884</v>
      </c>
      <c r="C15" s="87"/>
      <c r="D15" s="87"/>
      <c r="E15" s="87"/>
      <c r="F15" s="87"/>
      <c r="G15" s="87"/>
      <c r="H15" s="87"/>
      <c r="I15" s="87"/>
      <c r="J15" s="14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x14ac:dyDescent="0.25">
      <c r="A16" s="175"/>
      <c r="B16" s="86" t="s">
        <v>885</v>
      </c>
      <c r="C16" s="87"/>
      <c r="D16" s="87"/>
      <c r="E16" s="87"/>
      <c r="F16" s="87"/>
      <c r="G16" s="87"/>
      <c r="H16" s="87"/>
      <c r="I16" s="87"/>
      <c r="J16" s="14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4999157.38</v>
      </c>
      <c r="D18" s="91">
        <f>SUM(D6:D17)</f>
        <v>4999157.38</v>
      </c>
      <c r="E18" s="91">
        <f>SUM(E6:E17)</f>
        <v>897938.79</v>
      </c>
      <c r="F18" s="91">
        <f t="shared" ref="F18:V18" si="0">SUM(F6:F17)</f>
        <v>502854.95000000007</v>
      </c>
      <c r="G18" s="91">
        <f t="shared" si="0"/>
        <v>145865.39999999997</v>
      </c>
      <c r="H18" s="91">
        <f t="shared" si="0"/>
        <v>59968.439999999995</v>
      </c>
      <c r="I18" s="91">
        <f t="shared" si="0"/>
        <v>189250</v>
      </c>
      <c r="J18" s="91">
        <f t="shared" si="0"/>
        <v>0</v>
      </c>
      <c r="K18" s="91">
        <f>SUM(K6:K17)</f>
        <v>3247519.97</v>
      </c>
      <c r="L18" s="91">
        <f t="shared" si="0"/>
        <v>3001098.79</v>
      </c>
      <c r="M18" s="91">
        <f t="shared" si="0"/>
        <v>214403.31999999998</v>
      </c>
      <c r="N18" s="91">
        <f t="shared" si="0"/>
        <v>32017.86</v>
      </c>
      <c r="O18" s="91">
        <f t="shared" si="0"/>
        <v>0</v>
      </c>
      <c r="P18" s="91">
        <f t="shared" si="0"/>
        <v>0</v>
      </c>
      <c r="Q18" s="91">
        <f t="shared" si="0"/>
        <v>853698.62000000011</v>
      </c>
      <c r="R18" s="91">
        <f t="shared" si="0"/>
        <v>724222.54</v>
      </c>
      <c r="S18" s="91">
        <f t="shared" si="0"/>
        <v>108426.08</v>
      </c>
      <c r="T18" s="91">
        <f t="shared" si="0"/>
        <v>12500</v>
      </c>
      <c r="U18" s="91">
        <f t="shared" si="0"/>
        <v>8550</v>
      </c>
      <c r="V18" s="91">
        <f t="shared" si="0"/>
        <v>0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 t="s">
        <v>898</v>
      </c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>
        <f t="shared" ref="C31:C44" si="1">E31+K31+Q31</f>
        <v>0</v>
      </c>
      <c r="D31" s="90">
        <f t="shared" ref="D31" si="2">+E31+K31+Q31</f>
        <v>0</v>
      </c>
      <c r="E31" s="95">
        <f>SUM(F31:J31)</f>
        <v>0</v>
      </c>
      <c r="F31" s="95">
        <f>SUM(F19:F30)</f>
        <v>0</v>
      </c>
      <c r="G31" s="95">
        <f t="shared" ref="G31:P31" si="3">SUM(G19:G30)</f>
        <v>0</v>
      </c>
      <c r="H31" s="95">
        <f t="shared" si="3"/>
        <v>0</v>
      </c>
      <c r="I31" s="95">
        <f t="shared" si="3"/>
        <v>0</v>
      </c>
      <c r="J31" s="95">
        <f t="shared" si="3"/>
        <v>0</v>
      </c>
      <c r="K31" s="95">
        <f t="shared" si="3"/>
        <v>0</v>
      </c>
      <c r="L31" s="95">
        <f t="shared" si="3"/>
        <v>0</v>
      </c>
      <c r="M31" s="95">
        <f t="shared" si="3"/>
        <v>0</v>
      </c>
      <c r="N31" s="95">
        <f t="shared" si="3"/>
        <v>0</v>
      </c>
      <c r="O31" s="95">
        <f t="shared" si="3"/>
        <v>0</v>
      </c>
      <c r="P31" s="95">
        <f t="shared" si="3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4">SUM(T19:T30)</f>
        <v>0</v>
      </c>
      <c r="U31" s="95">
        <f t="shared" si="4"/>
        <v>0</v>
      </c>
      <c r="V31" s="95">
        <f t="shared" si="4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si="1"/>
        <v>0</v>
      </c>
      <c r="D44" s="95">
        <f>SUM(D32:D43)</f>
        <v>0</v>
      </c>
      <c r="E44" s="95">
        <f>SUM(F44:J44)</f>
        <v>0</v>
      </c>
      <c r="F44" s="95">
        <f t="shared" ref="F44:J44" si="5">SUM(F32:F43)</f>
        <v>0</v>
      </c>
      <c r="G44" s="95">
        <f t="shared" si="5"/>
        <v>0</v>
      </c>
      <c r="H44" s="95">
        <f t="shared" si="5"/>
        <v>0</v>
      </c>
      <c r="I44" s="95">
        <f t="shared" si="5"/>
        <v>0</v>
      </c>
      <c r="J44" s="95">
        <f t="shared" si="5"/>
        <v>0</v>
      </c>
      <c r="K44" s="95">
        <f>SUM(L44:P44)</f>
        <v>0</v>
      </c>
      <c r="L44" s="95">
        <f t="shared" ref="L44:P44" si="6">SUM(L32:L43)</f>
        <v>0</v>
      </c>
      <c r="M44" s="95">
        <f t="shared" si="6"/>
        <v>0</v>
      </c>
      <c r="N44" s="95">
        <f t="shared" si="6"/>
        <v>0</v>
      </c>
      <c r="O44" s="95">
        <f t="shared" si="6"/>
        <v>0</v>
      </c>
      <c r="P44" s="95">
        <f t="shared" si="6"/>
        <v>0</v>
      </c>
      <c r="Q44" s="95">
        <f>SUM(R44:V44)</f>
        <v>0</v>
      </c>
      <c r="R44" s="95">
        <f t="shared" ref="R44:V44" si="7">SUM(R32:R43)</f>
        <v>0</v>
      </c>
      <c r="S44" s="95">
        <f t="shared" si="7"/>
        <v>0</v>
      </c>
      <c r="T44" s="95">
        <f>SUM(T33:T43)</f>
        <v>0</v>
      </c>
      <c r="U44" s="95">
        <f t="shared" si="7"/>
        <v>0</v>
      </c>
      <c r="V44" s="95">
        <f t="shared" si="7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U11" sqref="U11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2021</v>
      </c>
      <c r="B4" s="86" t="s">
        <v>878</v>
      </c>
      <c r="C4" s="152">
        <f t="shared" ref="C4:C14" si="0">SUM(D4:P4)</f>
        <v>106949.90999999999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>
        <v>27951.5</v>
      </c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>
        <f>E5+F5+G5+H5+I5+J5+K5+L5+M5+N5+O5+P5+D5</f>
        <v>135013.75</v>
      </c>
      <c r="D5" s="153">
        <v>35435.67</v>
      </c>
      <c r="E5" s="154">
        <v>100</v>
      </c>
      <c r="F5" s="154">
        <v>10997.96</v>
      </c>
      <c r="G5" s="152">
        <v>4007.67</v>
      </c>
      <c r="H5" s="152">
        <v>494.95</v>
      </c>
      <c r="I5" s="155">
        <v>6350</v>
      </c>
      <c r="J5" s="156">
        <v>30075</v>
      </c>
      <c r="K5" s="155">
        <v>9190</v>
      </c>
      <c r="L5" s="159">
        <v>8962.5</v>
      </c>
      <c r="M5" s="159"/>
      <c r="N5" s="159"/>
      <c r="O5" s="158">
        <v>26449</v>
      </c>
      <c r="P5" s="152">
        <v>2951</v>
      </c>
      <c r="Q5" s="9"/>
    </row>
    <row r="6" spans="1:18" s="3" customFormat="1" ht="18.75" x14ac:dyDescent="0.3">
      <c r="A6" s="180"/>
      <c r="B6" s="86" t="s">
        <v>880</v>
      </c>
      <c r="C6" s="160">
        <f t="shared" si="0"/>
        <v>229419.6</v>
      </c>
      <c r="D6" s="153">
        <v>58931.6</v>
      </c>
      <c r="E6" s="154">
        <v>4543.09</v>
      </c>
      <c r="F6" s="154">
        <v>19018</v>
      </c>
      <c r="G6" s="152">
        <v>39659.85</v>
      </c>
      <c r="H6" s="152">
        <v>716.56</v>
      </c>
      <c r="I6" s="155">
        <v>9878</v>
      </c>
      <c r="J6" s="155">
        <v>26560</v>
      </c>
      <c r="K6" s="155">
        <v>12670</v>
      </c>
      <c r="L6" s="159">
        <v>6805.5</v>
      </c>
      <c r="M6" s="159">
        <v>38008</v>
      </c>
      <c r="N6" s="159"/>
      <c r="O6" s="161">
        <v>5007</v>
      </c>
      <c r="P6" s="152">
        <v>7622</v>
      </c>
      <c r="Q6" s="9"/>
    </row>
    <row r="7" spans="1:18" s="3" customFormat="1" ht="18.75" x14ac:dyDescent="0.3">
      <c r="A7" s="180"/>
      <c r="B7" s="86" t="s">
        <v>881</v>
      </c>
      <c r="C7" s="152">
        <f t="shared" si="0"/>
        <v>144689.74</v>
      </c>
      <c r="D7" s="153">
        <v>63825.32</v>
      </c>
      <c r="E7" s="154">
        <v>45718.63</v>
      </c>
      <c r="F7" s="154">
        <v>9381.7900000000009</v>
      </c>
      <c r="G7" s="152">
        <v>2311</v>
      </c>
      <c r="H7" s="152">
        <v>1444</v>
      </c>
      <c r="I7" s="155">
        <v>5945</v>
      </c>
      <c r="J7" s="155"/>
      <c r="K7" s="155">
        <v>6110</v>
      </c>
      <c r="L7" s="159">
        <v>6223</v>
      </c>
      <c r="M7" s="159"/>
      <c r="N7" s="159"/>
      <c r="O7" s="161">
        <v>1762</v>
      </c>
      <c r="P7" s="152">
        <v>1969</v>
      </c>
      <c r="Q7" s="9"/>
    </row>
    <row r="8" spans="1:18" s="3" customFormat="1" ht="18.75" x14ac:dyDescent="0.3">
      <c r="A8" s="180"/>
      <c r="B8" s="86" t="s">
        <v>882</v>
      </c>
      <c r="C8" s="152">
        <f t="shared" si="0"/>
        <v>0</v>
      </c>
      <c r="D8" s="153"/>
      <c r="E8" s="154"/>
      <c r="F8" s="154"/>
      <c r="G8" s="152"/>
      <c r="H8" s="152"/>
      <c r="I8" s="155"/>
      <c r="J8" s="156"/>
      <c r="K8" s="155"/>
      <c r="L8" s="159"/>
      <c r="M8" s="159"/>
      <c r="N8" s="159"/>
      <c r="O8" s="158"/>
      <c r="P8" s="152"/>
      <c r="Q8" s="9"/>
    </row>
    <row r="9" spans="1:18" s="3" customFormat="1" ht="18.75" x14ac:dyDescent="0.3">
      <c r="A9" s="180"/>
      <c r="B9" s="86" t="s">
        <v>883</v>
      </c>
      <c r="C9" s="152">
        <f t="shared" si="0"/>
        <v>0</v>
      </c>
      <c r="D9" s="153"/>
      <c r="E9" s="154"/>
      <c r="F9" s="154"/>
      <c r="G9" s="152"/>
      <c r="H9" s="152"/>
      <c r="I9" s="155"/>
      <c r="J9" s="155"/>
      <c r="K9" s="155"/>
      <c r="L9" s="159"/>
      <c r="M9" s="159"/>
      <c r="N9" s="159"/>
      <c r="O9" s="158"/>
      <c r="P9" s="152"/>
      <c r="Q9" s="9"/>
    </row>
    <row r="10" spans="1:18" s="3" customFormat="1" ht="18.75" x14ac:dyDescent="0.3">
      <c r="A10" s="180"/>
      <c r="B10" s="86" t="s">
        <v>887</v>
      </c>
      <c r="C10" s="152">
        <f t="shared" si="0"/>
        <v>0</v>
      </c>
      <c r="D10" s="153"/>
      <c r="E10" s="154"/>
      <c r="F10" s="154"/>
      <c r="G10" s="152"/>
      <c r="H10" s="152"/>
      <c r="I10" s="155"/>
      <c r="J10" s="155"/>
      <c r="K10" s="155"/>
      <c r="L10" s="159"/>
      <c r="M10" s="159"/>
      <c r="N10" s="159"/>
      <c r="O10" s="158"/>
      <c r="P10" s="152"/>
      <c r="Q10" s="9"/>
    </row>
    <row r="11" spans="1:18" s="3" customFormat="1" ht="18.75" x14ac:dyDescent="0.3">
      <c r="A11" s="180"/>
      <c r="B11" s="86" t="s">
        <v>888</v>
      </c>
      <c r="C11" s="152">
        <f t="shared" si="0"/>
        <v>0</v>
      </c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0"/>
      <c r="B12" s="86" t="s">
        <v>889</v>
      </c>
      <c r="C12" s="152">
        <f t="shared" si="0"/>
        <v>0</v>
      </c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0"/>
      <c r="B13" s="86" t="s">
        <v>884</v>
      </c>
      <c r="C13" s="152">
        <f t="shared" si="0"/>
        <v>0</v>
      </c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0"/>
      <c r="B14" s="86" t="s">
        <v>885</v>
      </c>
      <c r="C14" s="162">
        <f t="shared" si="0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0"/>
      <c r="B15" s="86" t="s">
        <v>886</v>
      </c>
      <c r="C15" s="162">
        <f>D15+E15+F15+G15+H15+I15+J15+K15+L15+M15+N15+O15+P15</f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616073</v>
      </c>
      <c r="D16" s="164">
        <f t="shared" ref="D16:O16" si="1">SUM(D4:D15)</f>
        <v>183294.14</v>
      </c>
      <c r="E16" s="164">
        <f t="shared" si="1"/>
        <v>50853.72</v>
      </c>
      <c r="F16" s="164">
        <f t="shared" si="1"/>
        <v>49810.07</v>
      </c>
      <c r="G16" s="164">
        <f t="shared" si="1"/>
        <v>61745.75</v>
      </c>
      <c r="H16" s="164">
        <f t="shared" si="1"/>
        <v>3039.3199999999997</v>
      </c>
      <c r="I16" s="164">
        <f t="shared" si="1"/>
        <v>28145</v>
      </c>
      <c r="J16" s="164">
        <f t="shared" si="1"/>
        <v>84586.5</v>
      </c>
      <c r="K16" s="164">
        <f t="shared" si="1"/>
        <v>38450</v>
      </c>
      <c r="L16" s="164">
        <f t="shared" si="1"/>
        <v>24822.5</v>
      </c>
      <c r="M16" s="164">
        <f>SUM(M4:M15)</f>
        <v>38008</v>
      </c>
      <c r="N16" s="164">
        <f>SUM(N4:N15)</f>
        <v>0</v>
      </c>
      <c r="O16" s="164">
        <f t="shared" si="1"/>
        <v>37394</v>
      </c>
      <c r="P16" s="164">
        <f>SUM(P4:P15)</f>
        <v>15924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2021-12-10T12:44:23Z</cp:lastPrinted>
  <dcterms:created xsi:type="dcterms:W3CDTF">2015-03-12T08:53:45Z</dcterms:created>
  <dcterms:modified xsi:type="dcterms:W3CDTF">2022-05-05T09:36:36Z</dcterms:modified>
</cp:coreProperties>
</file>