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SKU D\2023\shpenzimet dhe te hyrat 2023\"/>
    </mc:Choice>
  </mc:AlternateContent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7" i="12"/>
  <c r="C6" i="12"/>
  <c r="C5" i="12"/>
  <c r="C4" i="12"/>
  <c r="C16" i="12" s="1"/>
  <c r="K17" i="6" l="1"/>
  <c r="Q17" i="6"/>
  <c r="E17" i="6"/>
  <c r="C17" i="6" l="1"/>
  <c r="D17" i="6"/>
  <c r="K16" i="6" l="1"/>
  <c r="Q16" i="6"/>
  <c r="E16" i="6"/>
  <c r="C16" i="6" l="1"/>
  <c r="D16" i="6"/>
  <c r="Q15" i="6"/>
  <c r="K15" i="6"/>
  <c r="E15" i="6"/>
  <c r="C15" i="6" l="1"/>
  <c r="D15" i="6"/>
  <c r="K14" i="6" l="1"/>
  <c r="Q14" i="6"/>
  <c r="E14" i="6"/>
  <c r="C14" i="6" s="1"/>
  <c r="D14" i="6" l="1"/>
  <c r="K13" i="6"/>
  <c r="Q13" i="6"/>
  <c r="E13" i="6"/>
  <c r="C13" i="6" s="1"/>
  <c r="D13" i="6" l="1"/>
  <c r="K12" i="6"/>
  <c r="E12" i="6"/>
  <c r="Q12" i="6"/>
  <c r="C12" i="6" l="1"/>
  <c r="D12" i="6"/>
  <c r="K11" i="6"/>
  <c r="Q11" i="6"/>
  <c r="E11" i="6"/>
  <c r="C11" i="6" l="1"/>
  <c r="D11" i="6"/>
  <c r="K10" i="6" l="1"/>
  <c r="Q10" i="6"/>
  <c r="E10" i="6"/>
  <c r="C10" i="6" l="1"/>
  <c r="D10" i="6"/>
  <c r="E6" i="6"/>
  <c r="K6" i="6"/>
  <c r="E7" i="6"/>
  <c r="K7" i="6"/>
  <c r="E8" i="6"/>
  <c r="K8" i="6"/>
  <c r="E9" i="6"/>
  <c r="K9" i="6"/>
  <c r="Q9" i="6" l="1"/>
  <c r="C9" i="6" l="1"/>
  <c r="D9" i="6"/>
  <c r="Q8" i="6"/>
  <c r="D8" i="6" s="1"/>
  <c r="C8" i="6" s="1"/>
  <c r="K18" i="6" l="1"/>
  <c r="E18" i="6"/>
  <c r="F18" i="6"/>
  <c r="G18" i="6"/>
  <c r="H18" i="6"/>
  <c r="I18" i="6"/>
  <c r="J18" i="6"/>
  <c r="L18" i="6"/>
  <c r="M18" i="6"/>
  <c r="N18" i="6"/>
  <c r="O18" i="6"/>
  <c r="P18" i="6"/>
  <c r="Q7" i="6" l="1"/>
  <c r="D7" i="6" s="1"/>
  <c r="C7" i="6" s="1"/>
  <c r="Q6" i="6" l="1"/>
  <c r="C6" i="6" l="1"/>
  <c r="D6" i="6"/>
  <c r="D18" i="6" s="1"/>
  <c r="C18" i="6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s="1"/>
  <c r="Q18" i="6" l="1"/>
  <c r="Q44" i="6"/>
  <c r="C44" i="6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<sst xmlns="http://schemas.openxmlformats.org/spreadsheetml/2006/main" count="984" uniqueCount="898">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</sst>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4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3" fontId="35" fillId="38" borderId="23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0" fontId="0" fillId="0" borderId="10" xfId="0" applyFont="1" applyBorder="1" applyAlignment="1">
      <alignment wrapText="1"/>
    </xf>
    <xf numFmtId="164" fontId="0" fillId="39" borderId="10" xfId="1" applyNumberFormat="1" applyFont="1" applyFill="1" applyBorder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V10" sqref="V10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0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67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9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9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2023</v>
      </c>
      <c r="B6" s="86" t="s">
        <v>878</v>
      </c>
      <c r="C6" s="87">
        <f>E6+K6+Q6</f>
        <v>1042527.9299999999</v>
      </c>
      <c r="D6" s="87">
        <f t="shared" ref="D6:D17" si="0">E6+K6+Q6</f>
        <v>1042527.9299999999</v>
      </c>
      <c r="E6" s="87">
        <f t="shared" ref="E6:E11" si="1">F6+G6+H6+I6+J6</f>
        <v>125444.91</v>
      </c>
      <c r="F6" s="87">
        <v>125444.91</v>
      </c>
      <c r="G6" s="87"/>
      <c r="H6" s="87"/>
      <c r="I6" s="87"/>
      <c r="J6" s="87"/>
      <c r="K6" s="87">
        <f t="shared" ref="K6:K11" si="2">L6+M6+N6+O6+P6</f>
        <v>169944.07</v>
      </c>
      <c r="L6" s="87">
        <v>169944.07</v>
      </c>
      <c r="M6" s="87"/>
      <c r="N6" s="87"/>
      <c r="O6" s="87"/>
      <c r="P6" s="87"/>
      <c r="Q6" s="87">
        <f t="shared" ref="Q6:Q11" si="3">R6+S6+T6+U6+V6</f>
        <v>747138.95</v>
      </c>
      <c r="R6" s="87">
        <v>747138.95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>D7</f>
        <v>2584960.8600000003</v>
      </c>
      <c r="D7" s="87">
        <f t="shared" si="0"/>
        <v>2584960.8600000003</v>
      </c>
      <c r="E7" s="172">
        <f t="shared" si="1"/>
        <v>417184.98999999993</v>
      </c>
      <c r="F7" s="87">
        <v>170384.28</v>
      </c>
      <c r="G7" s="87">
        <v>155625.79999999999</v>
      </c>
      <c r="H7" s="87">
        <v>25231.74</v>
      </c>
      <c r="I7" s="87">
        <v>44742.47</v>
      </c>
      <c r="J7" s="145">
        <v>21200.7</v>
      </c>
      <c r="K7" s="87">
        <f t="shared" si="2"/>
        <v>1799964.2700000003</v>
      </c>
      <c r="L7" s="87">
        <v>1346194.33</v>
      </c>
      <c r="M7" s="87">
        <v>374567.54</v>
      </c>
      <c r="N7" s="87">
        <v>15352.6</v>
      </c>
      <c r="O7" s="87">
        <v>0</v>
      </c>
      <c r="P7" s="87">
        <v>63849.8</v>
      </c>
      <c r="Q7" s="172">
        <f t="shared" si="3"/>
        <v>367811.6</v>
      </c>
      <c r="R7" s="87">
        <v>197467.85</v>
      </c>
      <c r="S7" s="87">
        <v>124231.37</v>
      </c>
      <c r="T7" s="87">
        <v>3112.38</v>
      </c>
      <c r="U7" s="87">
        <v>17950</v>
      </c>
      <c r="V7" s="87">
        <v>25050</v>
      </c>
    </row>
    <row r="8" spans="1:22" x14ac:dyDescent="0.25">
      <c r="A8" s="176"/>
      <c r="B8" s="86" t="s">
        <v>880</v>
      </c>
      <c r="C8" s="87">
        <f>D8</f>
        <v>1922518.0599999998</v>
      </c>
      <c r="D8" s="87">
        <f t="shared" si="0"/>
        <v>1922518.0599999998</v>
      </c>
      <c r="E8" s="87">
        <f t="shared" si="1"/>
        <v>634352.67999999993</v>
      </c>
      <c r="F8" s="87">
        <v>166310.91</v>
      </c>
      <c r="G8" s="87">
        <v>74175.31</v>
      </c>
      <c r="H8" s="87">
        <v>26252.240000000002</v>
      </c>
      <c r="I8" s="87">
        <v>44996</v>
      </c>
      <c r="J8" s="145">
        <v>322618.21999999997</v>
      </c>
      <c r="K8" s="87">
        <f t="shared" si="2"/>
        <v>1038778.2200000001</v>
      </c>
      <c r="L8" s="87">
        <v>909922.81</v>
      </c>
      <c r="M8" s="87">
        <v>79439.81</v>
      </c>
      <c r="N8" s="87">
        <v>13826.9</v>
      </c>
      <c r="O8" s="87">
        <v>0</v>
      </c>
      <c r="P8" s="87">
        <v>35588.699999999997</v>
      </c>
      <c r="Q8" s="87">
        <f t="shared" si="3"/>
        <v>249387.16</v>
      </c>
      <c r="R8" s="87">
        <v>188670.09</v>
      </c>
      <c r="S8" s="87">
        <v>19647.62</v>
      </c>
      <c r="T8" s="87">
        <v>4999.45</v>
      </c>
      <c r="U8" s="87">
        <v>36070</v>
      </c>
      <c r="V8" s="87">
        <v>0</v>
      </c>
    </row>
    <row r="9" spans="1:22" x14ac:dyDescent="0.25">
      <c r="A9" s="176"/>
      <c r="B9" s="86" t="s">
        <v>881</v>
      </c>
      <c r="C9" s="87">
        <f t="shared" ref="C9:C17" si="4">E9+K9+Q9</f>
        <v>1946711.87</v>
      </c>
      <c r="D9" s="87">
        <f t="shared" si="0"/>
        <v>1946711.87</v>
      </c>
      <c r="E9" s="87">
        <f t="shared" si="1"/>
        <v>362006.74</v>
      </c>
      <c r="F9" s="87">
        <v>176932.15</v>
      </c>
      <c r="G9" s="87">
        <v>79483.86</v>
      </c>
      <c r="H9" s="87">
        <v>1512.58</v>
      </c>
      <c r="I9" s="87">
        <v>34081.550000000003</v>
      </c>
      <c r="J9" s="145">
        <v>69996.600000000006</v>
      </c>
      <c r="K9" s="87">
        <f t="shared" si="2"/>
        <v>287879.41000000003</v>
      </c>
      <c r="L9" s="87">
        <v>188682.38</v>
      </c>
      <c r="M9" s="87">
        <v>59192.94</v>
      </c>
      <c r="N9" s="87">
        <v>854.09</v>
      </c>
      <c r="O9" s="87">
        <v>39150</v>
      </c>
      <c r="P9" s="87"/>
      <c r="Q9" s="87">
        <f t="shared" si="3"/>
        <v>1296825.72</v>
      </c>
      <c r="R9" s="87">
        <v>1118951.6499999999</v>
      </c>
      <c r="S9" s="87">
        <v>142047.54</v>
      </c>
      <c r="T9" s="87">
        <v>0</v>
      </c>
      <c r="U9" s="87">
        <v>0</v>
      </c>
      <c r="V9" s="87">
        <v>35826.53</v>
      </c>
    </row>
    <row r="10" spans="1:22" x14ac:dyDescent="0.25">
      <c r="A10" s="176"/>
      <c r="B10" s="86" t="s">
        <v>882</v>
      </c>
      <c r="C10" s="87">
        <f t="shared" si="4"/>
        <v>0</v>
      </c>
      <c r="D10" s="87">
        <f t="shared" si="0"/>
        <v>0</v>
      </c>
      <c r="E10" s="87">
        <f t="shared" si="1"/>
        <v>0</v>
      </c>
      <c r="F10" s="87"/>
      <c r="G10" s="87"/>
      <c r="H10" s="87"/>
      <c r="I10" s="87"/>
      <c r="J10" s="145"/>
      <c r="K10" s="87">
        <f t="shared" si="2"/>
        <v>0</v>
      </c>
      <c r="L10" s="87"/>
      <c r="M10" s="87"/>
      <c r="N10" s="87"/>
      <c r="O10" s="87"/>
      <c r="P10" s="87"/>
      <c r="Q10" s="87">
        <f t="shared" si="3"/>
        <v>0</v>
      </c>
      <c r="R10" s="87"/>
      <c r="S10" s="87"/>
      <c r="T10" s="87"/>
      <c r="U10" s="87"/>
      <c r="V10" s="87"/>
    </row>
    <row r="11" spans="1:22" x14ac:dyDescent="0.25">
      <c r="A11" s="176"/>
      <c r="B11" s="86" t="s">
        <v>883</v>
      </c>
      <c r="C11" s="87">
        <f t="shared" si="4"/>
        <v>0</v>
      </c>
      <c r="D11" s="87">
        <f t="shared" si="0"/>
        <v>0</v>
      </c>
      <c r="E11" s="87">
        <f t="shared" si="1"/>
        <v>0</v>
      </c>
      <c r="F11" s="87"/>
      <c r="G11" s="87"/>
      <c r="H11" s="87"/>
      <c r="I11" s="87"/>
      <c r="J11" s="145"/>
      <c r="K11" s="87">
        <f t="shared" si="2"/>
        <v>0</v>
      </c>
      <c r="L11" s="87"/>
      <c r="M11" s="87"/>
      <c r="N11" s="87"/>
      <c r="O11" s="87"/>
      <c r="P11" s="87"/>
      <c r="Q11" s="87">
        <f t="shared" si="3"/>
        <v>0</v>
      </c>
      <c r="R11" s="87"/>
      <c r="S11" s="87"/>
      <c r="T11" s="87"/>
      <c r="U11" s="87"/>
      <c r="V11" s="87"/>
    </row>
    <row r="12" spans="1:22" x14ac:dyDescent="0.25">
      <c r="A12" s="176"/>
      <c r="B12" s="86" t="s">
        <v>887</v>
      </c>
      <c r="C12" s="87">
        <f t="shared" si="4"/>
        <v>0</v>
      </c>
      <c r="D12" s="87">
        <f t="shared" si="0"/>
        <v>0</v>
      </c>
      <c r="E12" s="87">
        <f t="shared" ref="E12:E17" si="5">F12+G12+H12+I12+J12</f>
        <v>0</v>
      </c>
      <c r="F12" s="87"/>
      <c r="G12" s="87"/>
      <c r="H12" s="87"/>
      <c r="I12" s="87"/>
      <c r="J12" s="145"/>
      <c r="K12" s="87">
        <f t="shared" ref="K12:K17" si="6">L12+M12+N12+O12+P12</f>
        <v>0</v>
      </c>
      <c r="L12" s="87"/>
      <c r="M12" s="87"/>
      <c r="N12" s="87"/>
      <c r="O12" s="87"/>
      <c r="P12" s="87"/>
      <c r="Q12" s="87">
        <f t="shared" ref="Q12:Q17" si="7">R12+S12+T12+U12+V12</f>
        <v>0</v>
      </c>
      <c r="R12" s="87"/>
      <c r="S12" s="87"/>
      <c r="T12" s="87"/>
      <c r="U12" s="87"/>
      <c r="V12" s="87"/>
    </row>
    <row r="13" spans="1:22" x14ac:dyDescent="0.25">
      <c r="A13" s="176"/>
      <c r="B13" s="86" t="s">
        <v>888</v>
      </c>
      <c r="C13" s="87">
        <f t="shared" si="4"/>
        <v>0</v>
      </c>
      <c r="D13" s="87">
        <f t="shared" si="0"/>
        <v>0</v>
      </c>
      <c r="E13" s="87">
        <f t="shared" si="5"/>
        <v>0</v>
      </c>
      <c r="F13" s="87"/>
      <c r="G13" s="87"/>
      <c r="H13" s="87"/>
      <c r="I13" s="87"/>
      <c r="J13" s="145"/>
      <c r="K13" s="87">
        <f t="shared" si="6"/>
        <v>0</v>
      </c>
      <c r="L13" s="87"/>
      <c r="M13" s="87"/>
      <c r="N13" s="87"/>
      <c r="O13" s="87"/>
      <c r="P13" s="87"/>
      <c r="Q13" s="87">
        <f t="shared" si="7"/>
        <v>0</v>
      </c>
      <c r="R13" s="87"/>
      <c r="S13" s="151"/>
      <c r="T13" s="151"/>
      <c r="U13" s="151"/>
      <c r="V13" s="87"/>
    </row>
    <row r="14" spans="1:22" x14ac:dyDescent="0.25">
      <c r="A14" s="176"/>
      <c r="B14" s="86" t="s">
        <v>889</v>
      </c>
      <c r="C14" s="87">
        <f t="shared" si="4"/>
        <v>0</v>
      </c>
      <c r="D14" s="87">
        <f t="shared" si="0"/>
        <v>0</v>
      </c>
      <c r="E14" s="87">
        <f t="shared" si="5"/>
        <v>0</v>
      </c>
      <c r="F14" s="87"/>
      <c r="G14" s="87"/>
      <c r="H14" s="87"/>
      <c r="I14" s="87"/>
      <c r="J14" s="145"/>
      <c r="K14" s="87">
        <f t="shared" si="6"/>
        <v>0</v>
      </c>
      <c r="L14" s="87"/>
      <c r="M14" s="87"/>
      <c r="N14" s="87"/>
      <c r="O14" s="87"/>
      <c r="P14" s="87"/>
      <c r="Q14" s="87">
        <f t="shared" si="7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4"/>
        <v>0</v>
      </c>
      <c r="D15" s="87">
        <f t="shared" si="0"/>
        <v>0</v>
      </c>
      <c r="E15" s="87">
        <f t="shared" si="5"/>
        <v>0</v>
      </c>
      <c r="F15" s="87"/>
      <c r="G15" s="87"/>
      <c r="H15" s="87"/>
      <c r="I15" s="87"/>
      <c r="J15" s="145"/>
      <c r="K15" s="87">
        <f t="shared" si="6"/>
        <v>0</v>
      </c>
      <c r="L15" s="87"/>
      <c r="M15" s="87"/>
      <c r="N15" s="87"/>
      <c r="O15" s="87"/>
      <c r="P15" s="87"/>
      <c r="Q15" s="87">
        <f t="shared" si="7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4"/>
        <v>0</v>
      </c>
      <c r="D16" s="87">
        <f t="shared" si="0"/>
        <v>0</v>
      </c>
      <c r="E16" s="87">
        <f t="shared" si="5"/>
        <v>0</v>
      </c>
      <c r="F16" s="87"/>
      <c r="G16" s="87"/>
      <c r="H16" s="87"/>
      <c r="I16" s="87"/>
      <c r="J16" s="145"/>
      <c r="K16" s="87">
        <f t="shared" si="6"/>
        <v>0</v>
      </c>
      <c r="L16" s="87"/>
      <c r="M16" s="87"/>
      <c r="N16" s="87"/>
      <c r="O16" s="87"/>
      <c r="P16" s="87"/>
      <c r="Q16" s="87">
        <f t="shared" si="7"/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 t="shared" si="4"/>
        <v>0</v>
      </c>
      <c r="D17" s="87">
        <f t="shared" si="0"/>
        <v>0</v>
      </c>
      <c r="E17" s="87">
        <f t="shared" si="5"/>
        <v>0</v>
      </c>
      <c r="F17" s="87"/>
      <c r="G17" s="87"/>
      <c r="H17" s="87"/>
      <c r="I17" s="87"/>
      <c r="J17" s="145"/>
      <c r="K17" s="87">
        <f t="shared" si="6"/>
        <v>0</v>
      </c>
      <c r="L17" s="87"/>
      <c r="M17" s="87"/>
      <c r="N17" s="87"/>
      <c r="O17" s="87"/>
      <c r="P17" s="87"/>
      <c r="Q17" s="87">
        <f t="shared" si="7"/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66">
        <f>SUM(C6:C17)</f>
        <v>7496718.7199999997</v>
      </c>
      <c r="D18" s="91">
        <f>SUM(D6:D17)</f>
        <v>7496718.7199999997</v>
      </c>
      <c r="E18" s="91">
        <f>SUM(E6:E17)</f>
        <v>1538989.3199999998</v>
      </c>
      <c r="F18" s="91">
        <f t="shared" ref="F18:V18" si="8">SUM(F6:F17)</f>
        <v>639072.25</v>
      </c>
      <c r="G18" s="91">
        <f t="shared" si="8"/>
        <v>309284.96999999997</v>
      </c>
      <c r="H18" s="91">
        <f t="shared" si="8"/>
        <v>52996.560000000005</v>
      </c>
      <c r="I18" s="91">
        <f t="shared" si="8"/>
        <v>123820.02</v>
      </c>
      <c r="J18" s="91">
        <f t="shared" si="8"/>
        <v>413815.52</v>
      </c>
      <c r="K18" s="91">
        <f>SUM(K6:K17)</f>
        <v>3296565.9700000007</v>
      </c>
      <c r="L18" s="91">
        <f t="shared" si="8"/>
        <v>2614743.59</v>
      </c>
      <c r="M18" s="91">
        <f t="shared" si="8"/>
        <v>513200.29</v>
      </c>
      <c r="N18" s="91">
        <f t="shared" si="8"/>
        <v>30033.59</v>
      </c>
      <c r="O18" s="91">
        <f t="shared" si="8"/>
        <v>39150</v>
      </c>
      <c r="P18" s="91">
        <f t="shared" si="8"/>
        <v>99438.5</v>
      </c>
      <c r="Q18" s="91">
        <f t="shared" si="8"/>
        <v>2661163.4299999997</v>
      </c>
      <c r="R18" s="91">
        <f t="shared" si="8"/>
        <v>2252228.54</v>
      </c>
      <c r="S18" s="91">
        <f t="shared" si="8"/>
        <v>285926.53000000003</v>
      </c>
      <c r="T18" s="91">
        <f t="shared" si="8"/>
        <v>8111.83</v>
      </c>
      <c r="U18" s="91">
        <f t="shared" si="8"/>
        <v>54020</v>
      </c>
      <c r="V18" s="91">
        <f t="shared" si="8"/>
        <v>60876.53</v>
      </c>
    </row>
    <row r="19" spans="1:22" x14ac:dyDescent="0.25">
      <c r="A19" s="173"/>
      <c r="B19" s="86"/>
      <c r="C19" s="87"/>
      <c r="D19" s="87"/>
      <c r="E19" s="136"/>
      <c r="F19" s="139"/>
      <c r="G19" s="87"/>
      <c r="H19" s="87"/>
      <c r="I19" s="87"/>
      <c r="J19" s="87"/>
      <c r="K19" s="135"/>
      <c r="L19" s="87"/>
      <c r="M19" s="87"/>
      <c r="N19" s="87"/>
      <c r="O19" s="87"/>
      <c r="P19" s="87"/>
      <c r="Q19" s="136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36"/>
      <c r="F20" s="139"/>
      <c r="G20" s="87"/>
      <c r="H20" s="87"/>
      <c r="I20" s="87"/>
      <c r="J20" s="87"/>
      <c r="K20" s="135"/>
      <c r="L20" s="87"/>
      <c r="M20" s="87"/>
      <c r="N20" s="87"/>
      <c r="O20" s="87"/>
      <c r="P20" s="87"/>
      <c r="Q20" s="136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36"/>
      <c r="F21" s="139"/>
      <c r="G21" s="87"/>
      <c r="H21" s="87"/>
      <c r="I21" s="87"/>
      <c r="J21" s="87"/>
      <c r="K21" s="135"/>
      <c r="L21" s="87"/>
      <c r="M21" s="87"/>
      <c r="N21" s="87"/>
      <c r="O21" s="87"/>
      <c r="P21" s="87"/>
      <c r="Q21" s="136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36"/>
      <c r="F22" s="143"/>
      <c r="G22" s="87"/>
      <c r="H22" s="87"/>
      <c r="I22" s="87"/>
      <c r="J22" s="87"/>
      <c r="K22" s="135"/>
      <c r="L22" s="87"/>
      <c r="M22" s="87"/>
      <c r="N22" s="87"/>
      <c r="O22" s="87"/>
      <c r="P22" s="87"/>
      <c r="Q22" s="136"/>
      <c r="R22" s="87"/>
      <c r="S22" s="87"/>
      <c r="T22" s="87"/>
      <c r="U22" s="87"/>
      <c r="V22" s="87"/>
    </row>
    <row r="23" spans="1:22" x14ac:dyDescent="0.25">
      <c r="A23" s="173"/>
      <c r="B23" s="86"/>
      <c r="C23" s="87"/>
      <c r="D23" s="87"/>
      <c r="E23" s="136"/>
      <c r="F23" s="139"/>
      <c r="G23" s="87"/>
      <c r="H23" s="87"/>
      <c r="I23" s="87"/>
      <c r="J23" s="87"/>
      <c r="K23" s="135"/>
      <c r="L23" s="87"/>
      <c r="M23" s="87"/>
      <c r="N23" s="87"/>
      <c r="O23" s="87"/>
      <c r="P23" s="87"/>
      <c r="Q23" s="136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36"/>
      <c r="F24" s="139"/>
      <c r="G24" s="87"/>
      <c r="H24" s="87"/>
      <c r="I24" s="87"/>
      <c r="J24" s="87"/>
      <c r="K24" s="135"/>
      <c r="L24" s="87"/>
      <c r="M24" s="87"/>
      <c r="N24" s="87"/>
      <c r="O24" s="87"/>
      <c r="P24" s="87"/>
      <c r="Q24" s="136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36"/>
      <c r="F25" s="140"/>
      <c r="G25" s="87"/>
      <c r="H25" s="87"/>
      <c r="I25" s="87"/>
      <c r="J25" s="87"/>
      <c r="K25" s="135"/>
      <c r="L25" s="87"/>
      <c r="M25" s="87"/>
      <c r="N25" s="87"/>
      <c r="O25" s="87"/>
      <c r="P25" s="87"/>
      <c r="Q25" s="136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36"/>
      <c r="F26" s="144"/>
      <c r="G26" s="87"/>
      <c r="H26" s="87"/>
      <c r="I26" s="87"/>
      <c r="J26" s="87"/>
      <c r="K26" s="135"/>
      <c r="L26" s="87"/>
      <c r="M26" s="87"/>
      <c r="N26" s="87"/>
      <c r="O26" s="87"/>
      <c r="P26" s="87"/>
      <c r="Q26" s="136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36"/>
      <c r="F27" s="139"/>
      <c r="G27" s="87"/>
      <c r="H27" s="87"/>
      <c r="I27" s="87"/>
      <c r="J27" s="87"/>
      <c r="K27" s="135"/>
      <c r="L27" s="87"/>
      <c r="M27" s="87"/>
      <c r="N27" s="87"/>
      <c r="O27" s="87"/>
      <c r="P27" s="87"/>
      <c r="Q27" s="136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36"/>
      <c r="F28" s="141"/>
      <c r="G28" s="88"/>
      <c r="H28" s="88"/>
      <c r="I28" s="88"/>
      <c r="J28" s="88"/>
      <c r="K28" s="135"/>
      <c r="L28" s="88"/>
      <c r="M28" s="88"/>
      <c r="N28" s="88"/>
      <c r="O28" s="88"/>
      <c r="P28" s="88"/>
      <c r="Q28" s="136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36"/>
      <c r="F29" s="141"/>
      <c r="G29" s="88"/>
      <c r="H29" s="88"/>
      <c r="I29" s="88"/>
      <c r="J29" s="88"/>
      <c r="K29" s="135"/>
      <c r="L29" s="88"/>
      <c r="M29" s="88"/>
      <c r="N29" s="88"/>
      <c r="O29" s="88"/>
      <c r="P29" s="88"/>
      <c r="Q29" s="136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36"/>
      <c r="F30" s="142"/>
      <c r="G30" s="100"/>
      <c r="H30" s="99"/>
      <c r="I30" s="99"/>
      <c r="J30" s="99"/>
      <c r="K30" s="135"/>
      <c r="L30" s="99"/>
      <c r="M30" s="100"/>
      <c r="N30" s="99"/>
      <c r="O30" s="99"/>
      <c r="P30" s="99"/>
      <c r="Q30" s="136"/>
      <c r="R30" s="99"/>
      <c r="S30" s="100"/>
      <c r="T30" s="99"/>
      <c r="U30" s="99"/>
      <c r="V30" s="99"/>
    </row>
    <row r="31" spans="1:22" s="138" customFormat="1" x14ac:dyDescent="0.25">
      <c r="A31" s="175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73"/>
      <c r="B32" s="86"/>
      <c r="C32" s="87"/>
      <c r="D32" s="87"/>
      <c r="E32" s="136"/>
      <c r="F32" s="87"/>
      <c r="G32" s="87"/>
      <c r="H32" s="87"/>
      <c r="I32" s="87"/>
      <c r="J32" s="87"/>
      <c r="K32" s="87"/>
      <c r="L32" s="130"/>
      <c r="M32" s="130"/>
      <c r="N32" s="130"/>
      <c r="O32" s="130"/>
      <c r="P32" s="130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36"/>
      <c r="F33" s="87"/>
      <c r="G33" s="92"/>
      <c r="H33" s="92"/>
      <c r="I33" s="92"/>
      <c r="J33" s="87"/>
      <c r="K33" s="87"/>
      <c r="L33" s="131"/>
      <c r="M33" s="132"/>
      <c r="N33" s="132"/>
      <c r="O33" s="132"/>
      <c r="P33" s="131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36"/>
      <c r="F34" s="87"/>
      <c r="G34" s="92"/>
      <c r="H34" s="92"/>
      <c r="I34" s="92"/>
      <c r="J34" s="87"/>
      <c r="K34" s="87"/>
      <c r="L34" s="131"/>
      <c r="M34" s="132"/>
      <c r="N34" s="132"/>
      <c r="O34" s="132"/>
      <c r="P34" s="131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36"/>
      <c r="F35" s="87"/>
      <c r="G35" s="87"/>
      <c r="H35" s="87"/>
      <c r="I35" s="87"/>
      <c r="J35" s="87"/>
      <c r="K35" s="87"/>
      <c r="L35" s="131"/>
      <c r="M35" s="131"/>
      <c r="N35" s="131"/>
      <c r="O35" s="131"/>
      <c r="P35" s="131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36"/>
      <c r="F36" s="87"/>
      <c r="G36" s="87"/>
      <c r="H36" s="87"/>
      <c r="I36" s="87"/>
      <c r="J36" s="87"/>
      <c r="K36" s="87"/>
      <c r="L36" s="131"/>
      <c r="M36" s="131"/>
      <c r="N36" s="131"/>
      <c r="O36" s="131"/>
      <c r="P36" s="131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36"/>
      <c r="F37" s="87"/>
      <c r="G37" s="87"/>
      <c r="H37" s="87"/>
      <c r="I37" s="87"/>
      <c r="J37" s="87"/>
      <c r="K37" s="87"/>
      <c r="L37" s="131"/>
      <c r="M37" s="131"/>
      <c r="N37" s="131"/>
      <c r="O37" s="131"/>
      <c r="P37" s="131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36"/>
      <c r="F38" s="87"/>
      <c r="G38" s="87"/>
      <c r="H38" s="87"/>
      <c r="I38" s="87"/>
      <c r="J38" s="87"/>
      <c r="K38" s="87"/>
      <c r="L38" s="131"/>
      <c r="M38" s="131"/>
      <c r="N38" s="131"/>
      <c r="O38" s="131"/>
      <c r="P38" s="131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36"/>
      <c r="F39" s="87"/>
      <c r="G39" s="87"/>
      <c r="H39" s="87"/>
      <c r="I39" s="87"/>
      <c r="J39" s="87"/>
      <c r="K39" s="87"/>
      <c r="L39" s="133"/>
      <c r="M39" s="133"/>
      <c r="N39" s="133"/>
      <c r="O39" s="133"/>
      <c r="P39" s="133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36"/>
      <c r="F40" s="87"/>
      <c r="G40" s="87"/>
      <c r="H40" s="87"/>
      <c r="I40" s="87"/>
      <c r="J40" s="87"/>
      <c r="K40" s="87"/>
      <c r="L40" s="131"/>
      <c r="M40" s="131"/>
      <c r="N40" s="131"/>
      <c r="O40" s="131"/>
      <c r="P40" s="131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3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4"/>
      <c r="F42" s="149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4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8"/>
      <c r="V48" s="146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7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7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X6" sqref="X6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1">
        <v>2023</v>
      </c>
      <c r="B4" s="86" t="s">
        <v>878</v>
      </c>
      <c r="C4" s="152">
        <f>D4+E4+F4+G4+H4+I4+J4+K4+L4+M4+N4+O4+P4</f>
        <v>157117.14000000001</v>
      </c>
      <c r="D4" s="153">
        <v>43965.55</v>
      </c>
      <c r="E4" s="154">
        <v>5884.5</v>
      </c>
      <c r="F4" s="154">
        <v>12667.5</v>
      </c>
      <c r="G4" s="152">
        <v>3087</v>
      </c>
      <c r="H4" s="152"/>
      <c r="I4" s="168">
        <v>7144</v>
      </c>
      <c r="J4" s="169">
        <v>30790</v>
      </c>
      <c r="K4" s="170">
        <v>14040</v>
      </c>
      <c r="L4" s="157">
        <v>6479</v>
      </c>
      <c r="M4" s="157"/>
      <c r="N4" s="157">
        <v>6873.59</v>
      </c>
      <c r="O4" s="158">
        <v>23561</v>
      </c>
      <c r="P4" s="152">
        <v>2625</v>
      </c>
      <c r="Q4" s="9"/>
    </row>
    <row r="5" spans="1:18" s="3" customFormat="1" ht="18.75" x14ac:dyDescent="0.3">
      <c r="A5" s="181"/>
      <c r="B5" s="86" t="s">
        <v>879</v>
      </c>
      <c r="C5" s="152">
        <f>P5+O5+N5+M5+L5+K5+J5+I5+H5+G5+F5+E5+D5</f>
        <v>131738.92000000001</v>
      </c>
      <c r="D5" s="153">
        <v>40295.24</v>
      </c>
      <c r="E5" s="154">
        <v>839.47</v>
      </c>
      <c r="F5" s="154">
        <v>11908.3</v>
      </c>
      <c r="G5" s="152">
        <v>8989.41</v>
      </c>
      <c r="H5" s="152"/>
      <c r="I5" s="155">
        <v>9598</v>
      </c>
      <c r="J5" s="156">
        <v>27120</v>
      </c>
      <c r="K5" s="155">
        <v>12930</v>
      </c>
      <c r="L5" s="159">
        <v>8673.5</v>
      </c>
      <c r="M5" s="159"/>
      <c r="N5" s="159">
        <v>4574</v>
      </c>
      <c r="O5" s="158">
        <v>4816</v>
      </c>
      <c r="P5" s="152">
        <v>1995</v>
      </c>
      <c r="Q5" s="9"/>
    </row>
    <row r="6" spans="1:18" s="3" customFormat="1" ht="18.75" x14ac:dyDescent="0.3">
      <c r="A6" s="181"/>
      <c r="B6" s="86" t="s">
        <v>880</v>
      </c>
      <c r="C6" s="160">
        <f>D6+E6+F6+G6+H6+I6+J6+K6+L6+M6+N6+O6+P6</f>
        <v>172054.53</v>
      </c>
      <c r="D6" s="153">
        <v>56956.43</v>
      </c>
      <c r="E6" s="154">
        <v>12273.6</v>
      </c>
      <c r="F6" s="154">
        <v>19515.5</v>
      </c>
      <c r="G6" s="152">
        <v>14644</v>
      </c>
      <c r="H6" s="152">
        <v>480</v>
      </c>
      <c r="I6" s="155">
        <v>7371</v>
      </c>
      <c r="J6" s="155">
        <v>31780</v>
      </c>
      <c r="K6" s="155">
        <v>14895</v>
      </c>
      <c r="L6" s="159">
        <v>6002</v>
      </c>
      <c r="M6" s="159"/>
      <c r="N6" s="159"/>
      <c r="O6" s="161">
        <v>4945</v>
      </c>
      <c r="P6" s="152">
        <v>3192</v>
      </c>
      <c r="Q6" s="9"/>
    </row>
    <row r="7" spans="1:18" s="3" customFormat="1" ht="18.75" x14ac:dyDescent="0.3">
      <c r="A7" s="181"/>
      <c r="B7" s="86" t="s">
        <v>881</v>
      </c>
      <c r="C7" s="152">
        <f>D7+E7+F7+G7+H7+I7+J7+K7+L7+M7+N7+O7+P7</f>
        <v>156033.96999999997</v>
      </c>
      <c r="D7" s="153">
        <v>93651.54</v>
      </c>
      <c r="E7" s="154">
        <v>3884.38</v>
      </c>
      <c r="F7" s="154">
        <v>11305</v>
      </c>
      <c r="G7" s="152">
        <v>12804.07</v>
      </c>
      <c r="H7" s="152">
        <v>623.98</v>
      </c>
      <c r="I7" s="155">
        <v>8629</v>
      </c>
      <c r="J7" s="155"/>
      <c r="K7" s="155">
        <v>10490.5</v>
      </c>
      <c r="L7" s="159">
        <v>8034.5</v>
      </c>
      <c r="M7" s="159"/>
      <c r="N7" s="159"/>
      <c r="O7" s="161">
        <v>4748</v>
      </c>
      <c r="P7" s="152">
        <v>1863</v>
      </c>
      <c r="Q7" s="9"/>
    </row>
    <row r="8" spans="1:18" s="3" customFormat="1" ht="18.75" x14ac:dyDescent="0.3">
      <c r="A8" s="181"/>
      <c r="B8" s="86" t="s">
        <v>882</v>
      </c>
      <c r="C8" s="152"/>
      <c r="D8" s="153"/>
      <c r="E8" s="154"/>
      <c r="F8" s="154"/>
      <c r="G8" s="152"/>
      <c r="H8" s="152"/>
      <c r="I8" s="155"/>
      <c r="J8" s="156"/>
      <c r="K8" s="155"/>
      <c r="L8" s="159"/>
      <c r="M8" s="159"/>
      <c r="N8" s="159"/>
      <c r="O8" s="158"/>
      <c r="P8" s="152"/>
      <c r="Q8" s="9"/>
    </row>
    <row r="9" spans="1:18" s="3" customFormat="1" ht="18.75" x14ac:dyDescent="0.3">
      <c r="A9" s="181"/>
      <c r="B9" s="86" t="s">
        <v>883</v>
      </c>
      <c r="C9" s="152"/>
      <c r="D9" s="153"/>
      <c r="E9" s="154"/>
      <c r="F9" s="154"/>
      <c r="G9" s="152"/>
      <c r="H9" s="152"/>
      <c r="I9" s="155"/>
      <c r="J9" s="155"/>
      <c r="K9" s="155"/>
      <c r="L9" s="159"/>
      <c r="M9" s="159"/>
      <c r="N9" s="159"/>
      <c r="O9" s="158"/>
      <c r="P9" s="152"/>
      <c r="Q9" s="9"/>
    </row>
    <row r="10" spans="1:18" s="3" customFormat="1" ht="18.75" x14ac:dyDescent="0.3">
      <c r="A10" s="181"/>
      <c r="B10" s="86" t="s">
        <v>887</v>
      </c>
      <c r="C10" s="152"/>
      <c r="D10" s="153"/>
      <c r="E10" s="154"/>
      <c r="F10" s="154"/>
      <c r="G10" s="152"/>
      <c r="H10" s="152"/>
      <c r="I10" s="155"/>
      <c r="J10" s="155"/>
      <c r="K10" s="155"/>
      <c r="L10" s="159"/>
      <c r="M10" s="159"/>
      <c r="N10" s="159"/>
      <c r="O10" s="158"/>
      <c r="P10" s="152"/>
      <c r="Q10" s="9"/>
    </row>
    <row r="11" spans="1:18" s="3" customFormat="1" ht="18.75" x14ac:dyDescent="0.3">
      <c r="A11" s="181"/>
      <c r="B11" s="86" t="s">
        <v>888</v>
      </c>
      <c r="C11" s="152"/>
      <c r="D11" s="153"/>
      <c r="E11" s="154"/>
      <c r="F11" s="154"/>
      <c r="G11" s="152"/>
      <c r="H11" s="152"/>
      <c r="I11" s="155"/>
      <c r="J11" s="155"/>
      <c r="K11" s="155"/>
      <c r="L11" s="159"/>
      <c r="M11" s="159"/>
      <c r="N11" s="159"/>
      <c r="O11" s="158"/>
      <c r="P11" s="152"/>
      <c r="Q11" s="9"/>
    </row>
    <row r="12" spans="1:18" s="3" customFormat="1" ht="18.75" x14ac:dyDescent="0.3">
      <c r="A12" s="181"/>
      <c r="B12" s="86" t="s">
        <v>889</v>
      </c>
      <c r="C12" s="152"/>
      <c r="D12" s="153"/>
      <c r="E12" s="154"/>
      <c r="F12" s="154"/>
      <c r="G12" s="152"/>
      <c r="H12" s="152"/>
      <c r="I12" s="155"/>
      <c r="J12" s="155"/>
      <c r="K12" s="155"/>
      <c r="L12" s="159"/>
      <c r="M12" s="159"/>
      <c r="N12" s="159"/>
      <c r="O12" s="161"/>
      <c r="P12" s="152"/>
      <c r="Q12" s="9"/>
    </row>
    <row r="13" spans="1:18" s="3" customFormat="1" ht="18.75" x14ac:dyDescent="0.3">
      <c r="A13" s="181"/>
      <c r="B13" s="86" t="s">
        <v>884</v>
      </c>
      <c r="C13" s="152"/>
      <c r="D13" s="153"/>
      <c r="E13" s="154"/>
      <c r="F13" s="154"/>
      <c r="G13" s="152"/>
      <c r="H13" s="152"/>
      <c r="I13" s="155"/>
      <c r="J13" s="155"/>
      <c r="K13" s="155"/>
      <c r="L13" s="159"/>
      <c r="M13" s="159"/>
      <c r="N13" s="159"/>
      <c r="O13" s="158"/>
      <c r="P13" s="152"/>
      <c r="Q13" s="9"/>
    </row>
    <row r="14" spans="1:18" s="3" customFormat="1" ht="18.75" x14ac:dyDescent="0.3">
      <c r="A14" s="181"/>
      <c r="B14" s="86" t="s">
        <v>885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R14" s="165"/>
    </row>
    <row r="15" spans="1:18" s="3" customFormat="1" ht="18.75" x14ac:dyDescent="0.3">
      <c r="A15" s="181"/>
      <c r="B15" s="86" t="s">
        <v>886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5"/>
    </row>
    <row r="16" spans="1:18" s="3" customFormat="1" ht="18.75" x14ac:dyDescent="0.3">
      <c r="A16" s="181"/>
      <c r="B16" s="6" t="s">
        <v>892</v>
      </c>
      <c r="C16" s="163">
        <f>C4+C5+C6+C7+C8+C9+C10+C11+C12+C13+C14+C15</f>
        <v>616944.56000000006</v>
      </c>
      <c r="D16" s="164">
        <f t="shared" ref="D16:H16" si="0">SUM(D4:D15)</f>
        <v>234868.76</v>
      </c>
      <c r="E16" s="164">
        <f t="shared" si="0"/>
        <v>22881.95</v>
      </c>
      <c r="F16" s="164">
        <f t="shared" si="0"/>
        <v>55396.3</v>
      </c>
      <c r="G16" s="164">
        <f t="shared" si="0"/>
        <v>39524.479999999996</v>
      </c>
      <c r="H16" s="164">
        <f t="shared" si="0"/>
        <v>1103.98</v>
      </c>
      <c r="I16" s="164">
        <f t="shared" ref="I16:O16" si="1">SUM(I4:I15)</f>
        <v>32742</v>
      </c>
      <c r="J16" s="164">
        <f t="shared" si="1"/>
        <v>89690</v>
      </c>
      <c r="K16" s="164">
        <f t="shared" si="1"/>
        <v>52355.5</v>
      </c>
      <c r="L16" s="164">
        <f t="shared" si="1"/>
        <v>29189</v>
      </c>
      <c r="M16" s="164">
        <f>SUM(M4:M15)</f>
        <v>0</v>
      </c>
      <c r="N16" s="164">
        <f>SUM(N4:N15)</f>
        <v>11447.59</v>
      </c>
      <c r="O16" s="164">
        <f t="shared" si="1"/>
        <v>38070</v>
      </c>
      <c r="P16" s="164">
        <f>P4+P5+P6+P7+P8+P9+P10+P11+P12+P13+P14+P15</f>
        <v>9675</v>
      </c>
    </row>
    <row r="17" spans="1:17" s="3" customFormat="1" x14ac:dyDescent="0.25">
      <c r="A17" s="181"/>
      <c r="B17" s="171"/>
      <c r="C17" s="126"/>
      <c r="D17" s="121"/>
      <c r="E17" s="122"/>
      <c r="F17" s="122"/>
      <c r="G17" s="126"/>
      <c r="H17" s="126"/>
      <c r="I17" s="123"/>
      <c r="J17" s="127"/>
      <c r="K17" s="123"/>
      <c r="L17" s="124"/>
      <c r="M17" s="124"/>
      <c r="N17" s="124"/>
      <c r="O17" s="128"/>
      <c r="P17" s="126"/>
      <c r="Q17" s="9"/>
    </row>
    <row r="18" spans="1:17" s="3" customFormat="1" x14ac:dyDescent="0.25">
      <c r="A18" s="181"/>
      <c r="B18" s="5"/>
      <c r="C18" s="126"/>
      <c r="D18" s="121"/>
      <c r="E18" s="122"/>
      <c r="F18" s="122"/>
      <c r="G18" s="126"/>
      <c r="H18" s="126"/>
      <c r="I18" s="123"/>
      <c r="J18" s="127"/>
      <c r="K18" s="123"/>
      <c r="L18" s="125"/>
      <c r="M18" s="125"/>
      <c r="N18" s="125"/>
      <c r="O18" s="128"/>
      <c r="P18" s="126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2022-07-12T09:24:31Z</cp:lastPrinted>
  <dcterms:created xsi:type="dcterms:W3CDTF">2015-03-12T08:53:45Z</dcterms:created>
  <dcterms:modified xsi:type="dcterms:W3CDTF">2023-05-02T12:54:40Z</dcterms:modified>
</cp:coreProperties>
</file>