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sim.saramati\Desktop\23.01.2023\Te protokoluar\"/>
    </mc:Choice>
  </mc:AlternateContent>
  <bookViews>
    <workbookView xWindow="0" yWindow="0" windowWidth="12120" windowHeight="7350"/>
  </bookViews>
  <sheets>
    <sheet name="Shpenzimet sipas Katergori 2022" sheetId="5" r:id="rId1"/>
    <sheet name="Shpenzimet sipas Drejtorive " sheetId="4" r:id="rId2"/>
    <sheet name="Shpenzimet sipas Katergori-2022" sheetId="3" r:id="rId3"/>
    <sheet name="Shpenzimet sipas Drejtorive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7" i="5"/>
  <c r="E11" i="5" l="1"/>
  <c r="D11" i="5"/>
  <c r="G10" i="5"/>
  <c r="F10" i="5"/>
  <c r="G9" i="5"/>
  <c r="F9" i="5"/>
  <c r="G8" i="5"/>
  <c r="F8" i="5"/>
  <c r="F7" i="5"/>
  <c r="G6" i="5"/>
  <c r="F6" i="5"/>
  <c r="G11" i="5" l="1"/>
  <c r="F11" i="5"/>
  <c r="F24" i="4"/>
  <c r="E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24" i="4" l="1"/>
  <c r="G24" i="4"/>
  <c r="F24" i="2"/>
  <c r="E24" i="2"/>
  <c r="G22" i="2"/>
  <c r="H22" i="2"/>
  <c r="G16" i="2"/>
  <c r="H16" i="2"/>
  <c r="G14" i="2"/>
  <c r="H14" i="2"/>
  <c r="G13" i="2"/>
  <c r="H13" i="2"/>
  <c r="H10" i="2"/>
  <c r="H9" i="2"/>
  <c r="G10" i="2"/>
  <c r="H7" i="2"/>
  <c r="G7" i="2"/>
  <c r="H23" i="2"/>
  <c r="G23" i="2"/>
  <c r="H21" i="2"/>
  <c r="G21" i="2"/>
  <c r="H20" i="2"/>
  <c r="G20" i="2"/>
  <c r="H19" i="2"/>
  <c r="G19" i="2"/>
  <c r="H18" i="2"/>
  <c r="G18" i="2"/>
  <c r="H17" i="2"/>
  <c r="G17" i="2"/>
  <c r="H15" i="2"/>
  <c r="G15" i="2"/>
  <c r="H12" i="2"/>
  <c r="G12" i="2"/>
  <c r="H11" i="2"/>
  <c r="G11" i="2"/>
  <c r="G9" i="2"/>
  <c r="H8" i="2"/>
  <c r="G8" i="2"/>
  <c r="H24" i="2" l="1"/>
  <c r="G24" i="2"/>
  <c r="F10" i="3"/>
  <c r="D11" i="3"/>
  <c r="G10" i="3"/>
  <c r="G9" i="3"/>
  <c r="F9" i="3"/>
  <c r="G8" i="3"/>
  <c r="F8" i="3"/>
  <c r="F7" i="3"/>
  <c r="G6" i="3"/>
  <c r="F6" i="3"/>
  <c r="F11" i="3" l="1"/>
  <c r="E11" i="3"/>
  <c r="G11" i="3" s="1"/>
</calcChain>
</file>

<file path=xl/sharedStrings.xml><?xml version="1.0" encoding="utf-8"?>
<sst xmlns="http://schemas.openxmlformats.org/spreadsheetml/2006/main" count="70" uniqueCount="35">
  <si>
    <t xml:space="preserve">                                                   Drejtoria për Buxhet dhe Financa</t>
  </si>
  <si>
    <t>Gjithësej</t>
  </si>
  <si>
    <t>Pagat</t>
  </si>
  <si>
    <t>Mallrat dhe Shërbimet</t>
  </si>
  <si>
    <t>Shpenzimet Komunale</t>
  </si>
  <si>
    <t>Subvencionet</t>
  </si>
  <si>
    <t>Shpenzimet Kapitale</t>
  </si>
  <si>
    <r>
      <t xml:space="preserve">Kategoria </t>
    </r>
    <r>
      <rPr>
        <sz val="9"/>
        <color theme="1"/>
        <rFont val="Times New Roman"/>
        <family val="1"/>
      </rPr>
      <t xml:space="preserve">                                                                                  </t>
    </r>
    <r>
      <rPr>
        <b/>
        <sz val="9"/>
        <color theme="1"/>
        <rFont val="Times New Roman"/>
        <family val="1"/>
      </rPr>
      <t>Planifikimi                     Shpenzimet            Diferenca            Indexi</t>
    </r>
  </si>
  <si>
    <t>Kodi</t>
  </si>
  <si>
    <t>Drejtorit</t>
  </si>
  <si>
    <t xml:space="preserve"> Planifikimi </t>
  </si>
  <si>
    <t xml:space="preserve">Diferenca  </t>
  </si>
  <si>
    <t>Indexi</t>
  </si>
  <si>
    <t>Administrata dhe Personeli</t>
  </si>
  <si>
    <t>Inspekcioni</t>
  </si>
  <si>
    <t>Shërbime Publike,Mbrojtje civile, emergjenca</t>
  </si>
  <si>
    <t>Bujqsi,Pylltari dhe Zhvillim Rural</t>
  </si>
  <si>
    <t>Katastër dhe Gjeodezia</t>
  </si>
  <si>
    <t>Planifikim Urban dhe Mjesdisi</t>
  </si>
  <si>
    <t>Shërbimet sociale</t>
  </si>
  <si>
    <t>Kultur, Rini, Sport</t>
  </si>
  <si>
    <t>Zyrja e Kryetarit</t>
  </si>
  <si>
    <t>Zyra e Kuvendit Komunal</t>
  </si>
  <si>
    <t>Shpenzimi</t>
  </si>
  <si>
    <t>Buxhet e Financa</t>
  </si>
  <si>
    <t>Zjarrfiksat</t>
  </si>
  <si>
    <t>Zyra e komuniteteve Lokale</t>
  </si>
  <si>
    <t>Zhvillimi Ekonomik</t>
  </si>
  <si>
    <t xml:space="preserve"> Shëndetsia</t>
  </si>
  <si>
    <t>Teatri</t>
  </si>
  <si>
    <t xml:space="preserve">Arsimi </t>
  </si>
  <si>
    <t>SHPENZIMET SIPAS KATEGORIVE -  KOMUNA E PRIZRENIT        periudha  01.01.2022-31.12.2022</t>
  </si>
  <si>
    <t>SHPENZIMET  SIPAS DREJTORIVE -  KOMUNA E PRIZRENIT        periudha  01.01.2022-31.12.2022</t>
  </si>
  <si>
    <t>SHPENZIMET SIPAS KATEGORIVE -  KOMUNA E PRIZRENIT        periudha  01.12.2022-31.12.2022</t>
  </si>
  <si>
    <t>SHPENZIMET  SIPAS DREJTORIVE -  KOMUNA E PRIZRENIT        periudha  01.12.2022-31.12.2022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</si>
</sst>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3" fillId="0" borderId="0" xfId="0" applyNumberFormat="1" applyFont="1"/>
    <xf numFmtId="4" fontId="9" fillId="2" borderId="4" xfId="0" applyNumberFormat="1" applyFont="1" applyFill="1" applyBorder="1" applyAlignment="1">
      <alignment horizontal="right" vertical="center" wrapText="1"/>
    </xf>
    <xf numFmtId="10" fontId="9" fillId="2" borderId="4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10" fontId="9" fillId="3" borderId="4" xfId="1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0" fontId="12" fillId="0" borderId="0" xfId="0" applyFont="1" applyAlignment="1"/>
    <xf numFmtId="0" fontId="5" fillId="0" borderId="9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3" fontId="13" fillId="2" borderId="4" xfId="2" applyFont="1" applyFill="1" applyBorder="1" applyAlignment="1">
      <alignment horizontal="right" vertical="center" wrapText="1"/>
    </xf>
    <xf numFmtId="10" fontId="13" fillId="2" borderId="5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3" fontId="13" fillId="2" borderId="14" xfId="2" applyFont="1" applyFill="1" applyBorder="1" applyAlignment="1">
      <alignment horizontal="right" vertical="center" wrapText="1"/>
    </xf>
    <xf numFmtId="10" fontId="13" fillId="2" borderId="15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43" fontId="13" fillId="3" borderId="7" xfId="2" applyFont="1" applyFill="1" applyBorder="1" applyAlignment="1">
      <alignment horizontal="right" vertical="center" wrapText="1"/>
    </xf>
    <xf numFmtId="10" fontId="13" fillId="3" borderId="8" xfId="1" applyNumberFormat="1" applyFont="1" applyFill="1" applyBorder="1" applyAlignment="1">
      <alignment horizontal="right" vertical="center" wrapText="1"/>
    </xf>
    <xf numFmtId="4" fontId="10" fillId="0" borderId="0" xfId="0" applyNumberFormat="1" applyFont="1"/>
    <xf numFmtId="4" fontId="5" fillId="0" borderId="0" xfId="0" applyNumberFormat="1" applyFont="1"/>
    <xf numFmtId="0" fontId="10" fillId="0" borderId="0" xfId="0" applyFont="1" applyAlignment="1">
      <alignment horizontal="center" vertical="center"/>
    </xf>
    <xf numFmtId="43" fontId="10" fillId="0" borderId="0" xfId="2" applyFont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3" sqref="J13"/>
    </sheetView>
  </sheetViews>
  <sheetFormatPr defaultRowHeight="30" customHeight="1" x14ac:dyDescent="0.2"/>
  <cols>
    <col min="1" max="1" width="3.42578125" style="1" customWidth="1"/>
    <col min="2" max="2" width="7.42578125" style="1" customWidth="1"/>
    <col min="3" max="3" width="34.7109375" style="1" customWidth="1"/>
    <col min="4" max="4" width="17.42578125" style="1" customWidth="1"/>
    <col min="5" max="5" width="14.28515625" style="1" customWidth="1"/>
    <col min="6" max="6" width="13.140625" style="1" customWidth="1"/>
    <col min="7" max="7" width="8.5703125" style="1" customWidth="1"/>
    <col min="8" max="8" width="44.42578125" style="2" customWidth="1"/>
    <col min="9" max="16384" width="9.140625" style="1"/>
  </cols>
  <sheetData>
    <row r="1" spans="1:11" s="2" customFormat="1" ht="12" x14ac:dyDescent="0.2">
      <c r="C1" s="4"/>
      <c r="E1" s="3"/>
      <c r="F1" s="3"/>
    </row>
    <row r="2" spans="1:11" s="2" customFormat="1" ht="12" x14ac:dyDescent="0.2">
      <c r="C2" s="4"/>
      <c r="E2" s="3"/>
      <c r="F2" s="3"/>
    </row>
    <row r="3" spans="1:11" s="2" customFormat="1" ht="15.75" x14ac:dyDescent="0.2">
      <c r="A3" s="1"/>
      <c r="B3" s="1"/>
      <c r="C3" s="5" t="s">
        <v>0</v>
      </c>
      <c r="D3" s="6"/>
      <c r="E3" s="6"/>
      <c r="F3" s="1"/>
      <c r="G3" s="1"/>
    </row>
    <row r="4" spans="1:11" s="2" customFormat="1" ht="32.1" customHeight="1" x14ac:dyDescent="0.2">
      <c r="A4" s="1"/>
      <c r="B4" s="45" t="s">
        <v>31</v>
      </c>
      <c r="C4" s="46"/>
      <c r="D4" s="46"/>
      <c r="E4" s="46"/>
      <c r="F4" s="46"/>
      <c r="G4" s="46"/>
    </row>
    <row r="5" spans="1:11" s="2" customFormat="1" ht="32.1" customHeight="1" x14ac:dyDescent="0.2">
      <c r="A5" s="7"/>
      <c r="B5" s="43" t="s">
        <v>7</v>
      </c>
      <c r="C5" s="47"/>
      <c r="D5" s="47"/>
      <c r="E5" s="47"/>
      <c r="F5" s="47"/>
      <c r="G5" s="48"/>
    </row>
    <row r="6" spans="1:11" s="2" customFormat="1" ht="30" customHeight="1" x14ac:dyDescent="0.2">
      <c r="A6" s="8">
        <v>1</v>
      </c>
      <c r="B6" s="41" t="s">
        <v>2</v>
      </c>
      <c r="C6" s="42"/>
      <c r="D6" s="12">
        <v>21860276.510000002</v>
      </c>
      <c r="E6" s="12">
        <v>21098714.109999999</v>
      </c>
      <c r="F6" s="12">
        <f t="shared" ref="F6:F9" si="0">E6-D6</f>
        <v>-761562.40000000224</v>
      </c>
      <c r="G6" s="13">
        <f t="shared" ref="G6:G10" si="1">E6/D6</f>
        <v>0.96516227049316483</v>
      </c>
      <c r="K6" s="11"/>
    </row>
    <row r="7" spans="1:11" s="2" customFormat="1" ht="30" customHeight="1" x14ac:dyDescent="0.2">
      <c r="A7" s="9">
        <v>2</v>
      </c>
      <c r="B7" s="41" t="s">
        <v>3</v>
      </c>
      <c r="C7" s="42"/>
      <c r="D7" s="12">
        <v>10528245.609999999</v>
      </c>
      <c r="E7" s="12">
        <v>10135739.02</v>
      </c>
      <c r="F7" s="12">
        <f t="shared" si="0"/>
        <v>-392506.58999999985</v>
      </c>
      <c r="G7" s="13">
        <f t="shared" si="1"/>
        <v>0.96271870883908839</v>
      </c>
    </row>
    <row r="8" spans="1:11" s="2" customFormat="1" ht="30" customHeight="1" x14ac:dyDescent="0.2">
      <c r="A8" s="9">
        <v>3</v>
      </c>
      <c r="B8" s="41" t="s">
        <v>4</v>
      </c>
      <c r="C8" s="42"/>
      <c r="D8" s="12">
        <v>1317955.98</v>
      </c>
      <c r="E8" s="12">
        <v>818129.06</v>
      </c>
      <c r="F8" s="12">
        <f t="shared" si="0"/>
        <v>-499826.91999999993</v>
      </c>
      <c r="G8" s="13">
        <f t="shared" si="1"/>
        <v>0.62075598306401714</v>
      </c>
    </row>
    <row r="9" spans="1:11" s="2" customFormat="1" ht="30" customHeight="1" x14ac:dyDescent="0.2">
      <c r="A9" s="9">
        <v>4</v>
      </c>
      <c r="B9" s="41" t="s">
        <v>5</v>
      </c>
      <c r="C9" s="42"/>
      <c r="D9" s="12">
        <v>2682038.41</v>
      </c>
      <c r="E9" s="12">
        <v>2562387.59</v>
      </c>
      <c r="F9" s="12">
        <f t="shared" si="0"/>
        <v>-119650.8200000003</v>
      </c>
      <c r="G9" s="13">
        <f t="shared" si="1"/>
        <v>0.95538810348357384</v>
      </c>
    </row>
    <row r="10" spans="1:11" s="2" customFormat="1" ht="30" customHeight="1" x14ac:dyDescent="0.2">
      <c r="A10" s="9">
        <v>5</v>
      </c>
      <c r="B10" s="41" t="s">
        <v>6</v>
      </c>
      <c r="C10" s="42"/>
      <c r="D10" s="12">
        <v>18863003.329999998</v>
      </c>
      <c r="E10" s="12">
        <v>11651970.949999999</v>
      </c>
      <c r="F10" s="12">
        <f>E10-D10</f>
        <v>-7211032.379999999</v>
      </c>
      <c r="G10" s="13">
        <f t="shared" si="1"/>
        <v>0.61771557509447783</v>
      </c>
    </row>
    <row r="11" spans="1:11" ht="32.1" customHeight="1" x14ac:dyDescent="0.2">
      <c r="B11" s="43" t="s">
        <v>1</v>
      </c>
      <c r="C11" s="44"/>
      <c r="D11" s="14">
        <f>SUM(D6:D10)</f>
        <v>55251519.840000004</v>
      </c>
      <c r="E11" s="14">
        <f>SUM(E6:E10)</f>
        <v>46266940.730000004</v>
      </c>
      <c r="F11" s="14">
        <f>SUM(F6:F10)</f>
        <v>-8984579.1100000013</v>
      </c>
      <c r="G11" s="15">
        <f>E11/D11</f>
        <v>0.83738765673744409</v>
      </c>
    </row>
    <row r="12" spans="1:11" ht="12" x14ac:dyDescent="0.2">
      <c r="D12" s="10"/>
    </row>
    <row r="14" spans="1:11" ht="12" x14ac:dyDescent="0.2">
      <c r="E14" s="10"/>
    </row>
    <row r="15" spans="1:11" ht="12" x14ac:dyDescent="0.2">
      <c r="E15" s="10"/>
    </row>
    <row r="16" spans="1:11" ht="12" x14ac:dyDescent="0.2">
      <c r="H16" s="11"/>
    </row>
    <row r="17" spans="4:4" ht="30" customHeight="1" x14ac:dyDescent="0.2">
      <c r="D17" s="10"/>
    </row>
  </sheetData>
  <mergeCells count="8">
    <mergeCell ref="B10:C10"/>
    <mergeCell ref="B11:C11"/>
    <mergeCell ref="B4:G4"/>
    <mergeCell ref="B5:G5"/>
    <mergeCell ref="B6:C6"/>
    <mergeCell ref="B7:C7"/>
    <mergeCell ref="B8:C8"/>
    <mergeCell ref="B9:C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18" sqref="L18"/>
    </sheetView>
  </sheetViews>
  <sheetFormatPr defaultRowHeight="30" customHeight="1" x14ac:dyDescent="0.25"/>
  <cols>
    <col min="1" max="1" width="2.5703125" style="16" customWidth="1"/>
    <col min="2" max="2" width="7" style="16" customWidth="1"/>
    <col min="3" max="3" width="7.42578125" style="16" customWidth="1"/>
    <col min="4" max="4" width="34.7109375" style="16" customWidth="1"/>
    <col min="5" max="5" width="17.42578125" style="16" customWidth="1"/>
    <col min="6" max="6" width="16.5703125" style="16" customWidth="1"/>
    <col min="7" max="7" width="17.5703125" style="16" customWidth="1"/>
    <col min="8" max="8" width="9.7109375" style="16" customWidth="1"/>
    <col min="9" max="9" width="13.42578125" style="21" customWidth="1"/>
    <col min="10" max="16384" width="9.140625" style="16"/>
  </cols>
  <sheetData>
    <row r="1" spans="2:8" s="21" customFormat="1" ht="15.75" x14ac:dyDescent="0.25">
      <c r="D1" s="22"/>
      <c r="F1" s="23"/>
      <c r="G1" s="23"/>
    </row>
    <row r="2" spans="2:8" s="21" customFormat="1" ht="15.75" x14ac:dyDescent="0.25">
      <c r="B2" s="16"/>
      <c r="C2" s="16"/>
      <c r="D2" s="17" t="s">
        <v>0</v>
      </c>
      <c r="E2" s="18"/>
      <c r="F2" s="18"/>
      <c r="G2" s="16"/>
      <c r="H2" s="16"/>
    </row>
    <row r="3" spans="2:8" s="21" customFormat="1" ht="15.75" x14ac:dyDescent="0.25">
      <c r="B3" s="16"/>
      <c r="C3" s="16"/>
      <c r="D3" s="5"/>
      <c r="E3" s="19"/>
      <c r="F3" s="19"/>
      <c r="G3" s="16"/>
      <c r="H3" s="16"/>
    </row>
    <row r="4" spans="2:8" s="21" customFormat="1" ht="15.75" x14ac:dyDescent="0.25">
      <c r="B4" s="16"/>
      <c r="C4" s="45" t="s">
        <v>32</v>
      </c>
      <c r="D4" s="45"/>
      <c r="E4" s="45"/>
      <c r="F4" s="45"/>
      <c r="G4" s="45"/>
      <c r="H4" s="45"/>
    </row>
    <row r="5" spans="2:8" s="21" customFormat="1" ht="16.5" thickBot="1" x14ac:dyDescent="0.3">
      <c r="B5" s="16"/>
      <c r="C5" s="20"/>
      <c r="D5" s="20"/>
      <c r="E5" s="20"/>
      <c r="F5" s="20"/>
      <c r="G5" s="20"/>
      <c r="H5" s="20"/>
    </row>
    <row r="6" spans="2:8" s="21" customFormat="1" ht="15.75" x14ac:dyDescent="0.25">
      <c r="B6" s="24" t="s">
        <v>8</v>
      </c>
      <c r="C6" s="56" t="s">
        <v>9</v>
      </c>
      <c r="D6" s="56"/>
      <c r="E6" s="25" t="s">
        <v>10</v>
      </c>
      <c r="F6" s="25" t="s">
        <v>23</v>
      </c>
      <c r="G6" s="25" t="s">
        <v>11</v>
      </c>
      <c r="H6" s="26" t="s">
        <v>12</v>
      </c>
    </row>
    <row r="7" spans="2:8" s="21" customFormat="1" ht="15.75" x14ac:dyDescent="0.25">
      <c r="B7" s="27">
        <v>16010</v>
      </c>
      <c r="C7" s="54" t="s">
        <v>21</v>
      </c>
      <c r="D7" s="54"/>
      <c r="E7" s="28">
        <v>2470039</v>
      </c>
      <c r="F7" s="28">
        <v>2317924.84</v>
      </c>
      <c r="G7" s="28">
        <f t="shared" ref="G7:G23" si="0">F7-E7</f>
        <v>-152114.16000000015</v>
      </c>
      <c r="H7" s="29">
        <f t="shared" ref="H7:H23" si="1">F7/E7</f>
        <v>0.93841629221239009</v>
      </c>
    </row>
    <row r="8" spans="2:8" s="21" customFormat="1" ht="15.75" x14ac:dyDescent="0.25">
      <c r="B8" s="27">
        <v>16310</v>
      </c>
      <c r="C8" s="54" t="s">
        <v>13</v>
      </c>
      <c r="D8" s="55"/>
      <c r="E8" s="28">
        <v>2254053.63</v>
      </c>
      <c r="F8" s="28">
        <v>1621710.57</v>
      </c>
      <c r="G8" s="28">
        <f t="shared" si="0"/>
        <v>-632343.05999999982</v>
      </c>
      <c r="H8" s="29">
        <f t="shared" si="1"/>
        <v>0.71946405729485685</v>
      </c>
    </row>
    <row r="9" spans="2:8" s="21" customFormat="1" ht="15.75" x14ac:dyDescent="0.25">
      <c r="B9" s="30">
        <v>16619</v>
      </c>
      <c r="C9" s="54" t="s">
        <v>14</v>
      </c>
      <c r="D9" s="55"/>
      <c r="E9" s="28">
        <v>275947</v>
      </c>
      <c r="F9" s="28">
        <v>233109.59</v>
      </c>
      <c r="G9" s="28">
        <f t="shared" si="0"/>
        <v>-42837.41</v>
      </c>
      <c r="H9" s="29">
        <f t="shared" si="1"/>
        <v>0.84476218259303415</v>
      </c>
    </row>
    <row r="10" spans="2:8" s="21" customFormat="1" ht="15.75" x14ac:dyDescent="0.25">
      <c r="B10" s="30">
        <v>16910</v>
      </c>
      <c r="C10" s="54" t="s">
        <v>22</v>
      </c>
      <c r="D10" s="54"/>
      <c r="E10" s="28">
        <v>230396</v>
      </c>
      <c r="F10" s="28">
        <v>170772.36</v>
      </c>
      <c r="G10" s="28">
        <f t="shared" si="0"/>
        <v>-59623.640000000014</v>
      </c>
      <c r="H10" s="29">
        <f t="shared" si="1"/>
        <v>0.74121234743658737</v>
      </c>
    </row>
    <row r="11" spans="2:8" s="21" customFormat="1" ht="15.75" x14ac:dyDescent="0.25">
      <c r="B11" s="30">
        <v>17510</v>
      </c>
      <c r="C11" s="54" t="s">
        <v>24</v>
      </c>
      <c r="D11" s="55"/>
      <c r="E11" s="28">
        <v>1028002.98</v>
      </c>
      <c r="F11" s="28">
        <v>611031.62</v>
      </c>
      <c r="G11" s="28">
        <f t="shared" si="0"/>
        <v>-416971.36</v>
      </c>
      <c r="H11" s="29">
        <f t="shared" si="1"/>
        <v>0.59438701238006142</v>
      </c>
    </row>
    <row r="12" spans="2:8" s="21" customFormat="1" ht="15.75" x14ac:dyDescent="0.25">
      <c r="B12" s="30">
        <v>18010</v>
      </c>
      <c r="C12" s="54" t="s">
        <v>15</v>
      </c>
      <c r="D12" s="55"/>
      <c r="E12" s="28">
        <v>14640241</v>
      </c>
      <c r="F12" s="28">
        <v>11312742.279999999</v>
      </c>
      <c r="G12" s="28">
        <f t="shared" si="0"/>
        <v>-3327498.7200000007</v>
      </c>
      <c r="H12" s="29">
        <f t="shared" si="1"/>
        <v>0.77271557756460429</v>
      </c>
    </row>
    <row r="13" spans="2:8" s="21" customFormat="1" ht="15.75" x14ac:dyDescent="0.25">
      <c r="B13" s="30">
        <v>18414</v>
      </c>
      <c r="C13" s="54" t="s">
        <v>25</v>
      </c>
      <c r="D13" s="54"/>
      <c r="E13" s="28">
        <v>656931.07999999996</v>
      </c>
      <c r="F13" s="28">
        <v>459846.42</v>
      </c>
      <c r="G13" s="28">
        <f t="shared" si="0"/>
        <v>-197084.65999999997</v>
      </c>
      <c r="H13" s="29">
        <f t="shared" si="1"/>
        <v>0.6999918773823276</v>
      </c>
    </row>
    <row r="14" spans="2:8" s="21" customFormat="1" ht="15.75" x14ac:dyDescent="0.25">
      <c r="B14" s="30">
        <v>19550</v>
      </c>
      <c r="C14" s="54" t="s">
        <v>26</v>
      </c>
      <c r="D14" s="54"/>
      <c r="E14" s="28">
        <v>71041.22</v>
      </c>
      <c r="F14" s="28">
        <v>66617.84</v>
      </c>
      <c r="G14" s="28">
        <f t="shared" si="0"/>
        <v>-4423.3800000000047</v>
      </c>
      <c r="H14" s="29">
        <f t="shared" si="1"/>
        <v>0.93773502200553416</v>
      </c>
    </row>
    <row r="15" spans="2:8" s="21" customFormat="1" ht="15.75" x14ac:dyDescent="0.25">
      <c r="B15" s="30">
        <v>47010</v>
      </c>
      <c r="C15" s="54" t="s">
        <v>16</v>
      </c>
      <c r="D15" s="55"/>
      <c r="E15" s="28">
        <v>1618389.07</v>
      </c>
      <c r="F15" s="28">
        <v>1164165.42</v>
      </c>
      <c r="G15" s="28">
        <f t="shared" si="0"/>
        <v>-454223.65000000014</v>
      </c>
      <c r="H15" s="29">
        <f t="shared" si="1"/>
        <v>0.71933593817461949</v>
      </c>
    </row>
    <row r="16" spans="2:8" s="21" customFormat="1" ht="15.75" x14ac:dyDescent="0.25">
      <c r="B16" s="30">
        <v>48050</v>
      </c>
      <c r="C16" s="54" t="s">
        <v>27</v>
      </c>
      <c r="D16" s="54"/>
      <c r="E16" s="28">
        <v>826661.75</v>
      </c>
      <c r="F16" s="28">
        <v>380112.69</v>
      </c>
      <c r="G16" s="28">
        <f t="shared" si="0"/>
        <v>-446549.06</v>
      </c>
      <c r="H16" s="29">
        <f t="shared" si="1"/>
        <v>0.45981647269877918</v>
      </c>
    </row>
    <row r="17" spans="1:10" s="21" customFormat="1" ht="15.75" x14ac:dyDescent="0.25">
      <c r="B17" s="30">
        <v>65050</v>
      </c>
      <c r="C17" s="54" t="s">
        <v>17</v>
      </c>
      <c r="D17" s="55"/>
      <c r="E17" s="28">
        <v>130781</v>
      </c>
      <c r="F17" s="28">
        <v>108172.35</v>
      </c>
      <c r="G17" s="28">
        <f t="shared" si="0"/>
        <v>-22608.649999999994</v>
      </c>
      <c r="H17" s="29">
        <f t="shared" si="1"/>
        <v>0.82712588220001382</v>
      </c>
    </row>
    <row r="18" spans="1:10" s="21" customFormat="1" ht="15.75" x14ac:dyDescent="0.25">
      <c r="B18" s="30">
        <v>66055</v>
      </c>
      <c r="C18" s="54" t="s">
        <v>18</v>
      </c>
      <c r="D18" s="55"/>
      <c r="E18" s="28">
        <v>951995.92</v>
      </c>
      <c r="F18" s="28">
        <v>356425.95</v>
      </c>
      <c r="G18" s="28">
        <f t="shared" si="0"/>
        <v>-595569.97</v>
      </c>
      <c r="H18" s="29">
        <f t="shared" si="1"/>
        <v>0.37439861086799614</v>
      </c>
    </row>
    <row r="19" spans="1:10" ht="15.75" x14ac:dyDescent="0.25">
      <c r="B19" s="30">
        <v>73600</v>
      </c>
      <c r="C19" s="54" t="s">
        <v>28</v>
      </c>
      <c r="D19" s="55"/>
      <c r="E19" s="28">
        <v>6817490.1299999999</v>
      </c>
      <c r="F19" s="28">
        <v>6270356.0899999999</v>
      </c>
      <c r="G19" s="28">
        <f t="shared" si="0"/>
        <v>-547134.04</v>
      </c>
      <c r="H19" s="29">
        <f t="shared" si="1"/>
        <v>0.91974553251021718</v>
      </c>
    </row>
    <row r="20" spans="1:10" ht="15.75" x14ac:dyDescent="0.25">
      <c r="B20" s="30">
        <v>75546</v>
      </c>
      <c r="C20" s="54" t="s">
        <v>19</v>
      </c>
      <c r="D20" s="55"/>
      <c r="E20" s="28">
        <v>2091335</v>
      </c>
      <c r="F20" s="28">
        <v>1226538.3799999999</v>
      </c>
      <c r="G20" s="28">
        <f t="shared" si="0"/>
        <v>-864796.62000000011</v>
      </c>
      <c r="H20" s="29">
        <f t="shared" si="1"/>
        <v>0.58648584755670419</v>
      </c>
    </row>
    <row r="21" spans="1:10" ht="15.75" x14ac:dyDescent="0.25">
      <c r="B21" s="30">
        <v>85010</v>
      </c>
      <c r="C21" s="54" t="s">
        <v>20</v>
      </c>
      <c r="D21" s="55"/>
      <c r="E21" s="28">
        <v>1462006.56</v>
      </c>
      <c r="F21" s="28">
        <v>677075.36</v>
      </c>
      <c r="G21" s="28">
        <f t="shared" si="0"/>
        <v>-784931.20000000007</v>
      </c>
      <c r="H21" s="29">
        <f t="shared" si="1"/>
        <v>0.46311376331991283</v>
      </c>
    </row>
    <row r="22" spans="1:10" ht="15.75" x14ac:dyDescent="0.25">
      <c r="B22" s="30">
        <v>85157</v>
      </c>
      <c r="C22" s="54" t="s">
        <v>29</v>
      </c>
      <c r="D22" s="54"/>
      <c r="E22" s="28">
        <v>221866</v>
      </c>
      <c r="F22" s="28">
        <v>212772.18</v>
      </c>
      <c r="G22" s="28">
        <f t="shared" si="0"/>
        <v>-9093.820000000007</v>
      </c>
      <c r="H22" s="29">
        <f t="shared" si="1"/>
        <v>0.95901210640656975</v>
      </c>
    </row>
    <row r="23" spans="1:10" ht="16.5" thickBot="1" x14ac:dyDescent="0.3">
      <c r="B23" s="31">
        <v>92050</v>
      </c>
      <c r="C23" s="49" t="s">
        <v>30</v>
      </c>
      <c r="D23" s="50"/>
      <c r="E23" s="32">
        <v>19504342.5</v>
      </c>
      <c r="F23" s="32">
        <v>19077566.789999999</v>
      </c>
      <c r="G23" s="32">
        <f t="shared" si="0"/>
        <v>-426775.71000000089</v>
      </c>
      <c r="H23" s="33">
        <f t="shared" si="1"/>
        <v>0.97811893889783774</v>
      </c>
    </row>
    <row r="24" spans="1:10" ht="16.5" thickBot="1" x14ac:dyDescent="0.3">
      <c r="B24" s="34"/>
      <c r="C24" s="51" t="s">
        <v>1</v>
      </c>
      <c r="D24" s="52"/>
      <c r="E24" s="35">
        <f>SUM(E7:E23)</f>
        <v>55251519.840000004</v>
      </c>
      <c r="F24" s="35">
        <f>SUM(F7:F23)</f>
        <v>46266940.729999997</v>
      </c>
      <c r="G24" s="35">
        <f>SUM(G7:G23)</f>
        <v>-8984579.1100000013</v>
      </c>
      <c r="H24" s="36">
        <f>F24/E24</f>
        <v>0.83738765673744397</v>
      </c>
    </row>
    <row r="25" spans="1:10" ht="15.75" x14ac:dyDescent="0.25">
      <c r="E25" s="37"/>
    </row>
    <row r="26" spans="1:10" ht="15.7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15.75" x14ac:dyDescent="0.25">
      <c r="A27" s="53"/>
      <c r="B27" s="53"/>
      <c r="C27" s="53"/>
      <c r="D27" s="53"/>
      <c r="E27" s="53"/>
      <c r="F27" s="53"/>
      <c r="G27" s="53"/>
      <c r="H27" s="53"/>
    </row>
    <row r="28" spans="1:10" ht="30" customHeight="1" x14ac:dyDescent="0.25">
      <c r="G28" s="37"/>
    </row>
    <row r="29" spans="1:10" ht="15.75" x14ac:dyDescent="0.25">
      <c r="I29" s="38"/>
    </row>
    <row r="33" spans="5:6" ht="15.75" x14ac:dyDescent="0.25">
      <c r="E33" s="39"/>
      <c r="F33" s="39"/>
    </row>
    <row r="34" spans="5:6" ht="15.75" x14ac:dyDescent="0.25">
      <c r="E34" s="40"/>
      <c r="F34" s="40"/>
    </row>
  </sheetData>
  <mergeCells count="22">
    <mergeCell ref="C16:D16"/>
    <mergeCell ref="C4:H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23:D23"/>
    <mergeCell ref="C24:D24"/>
    <mergeCell ref="A26:J26"/>
    <mergeCell ref="A27:H27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>
      <selection activeCell="G16" sqref="G16"/>
    </sheetView>
  </sheetViews>
  <sheetFormatPr defaultRowHeight="30" customHeight="1" x14ac:dyDescent="0.2"/>
  <cols>
    <col min="1" max="1" width="3.42578125" style="1" customWidth="1"/>
    <col min="2" max="2" width="7.42578125" style="1" customWidth="1"/>
    <col min="3" max="3" width="34.7109375" style="1" customWidth="1"/>
    <col min="4" max="4" width="17.42578125" style="1" customWidth="1"/>
    <col min="5" max="5" width="14.28515625" style="1" customWidth="1"/>
    <col min="6" max="6" width="13.140625" style="1" customWidth="1"/>
    <col min="7" max="7" width="8.5703125" style="1" customWidth="1"/>
    <col min="8" max="8" width="44.42578125" style="2" customWidth="1"/>
    <col min="9" max="16384" width="9.140625" style="1"/>
  </cols>
  <sheetData>
    <row r="1" spans="1:8" s="2" customFormat="1" ht="12" x14ac:dyDescent="0.2">
      <c r="C1" s="4"/>
      <c r="E1" s="3"/>
      <c r="F1" s="3"/>
    </row>
    <row r="2" spans="1:8" s="2" customFormat="1" ht="12" x14ac:dyDescent="0.2">
      <c r="C2" s="4"/>
      <c r="E2" s="3"/>
      <c r="F2" s="3"/>
    </row>
    <row r="3" spans="1:8" s="2" customFormat="1" ht="15.75" x14ac:dyDescent="0.2">
      <c r="A3" s="1"/>
      <c r="B3" s="1"/>
      <c r="C3" s="5" t="s">
        <v>0</v>
      </c>
      <c r="D3" s="6"/>
      <c r="E3" s="6"/>
      <c r="F3" s="1"/>
      <c r="G3" s="1"/>
    </row>
    <row r="4" spans="1:8" s="2" customFormat="1" ht="32.1" customHeight="1" x14ac:dyDescent="0.2">
      <c r="A4" s="1"/>
      <c r="B4" s="45" t="s">
        <v>33</v>
      </c>
      <c r="C4" s="46"/>
      <c r="D4" s="46"/>
      <c r="E4" s="46"/>
      <c r="F4" s="46"/>
      <c r="G4" s="46"/>
    </row>
    <row r="5" spans="1:8" s="2" customFormat="1" ht="32.1" customHeight="1" x14ac:dyDescent="0.2">
      <c r="A5" s="7"/>
      <c r="B5" s="43" t="s">
        <v>7</v>
      </c>
      <c r="C5" s="47"/>
      <c r="D5" s="47"/>
      <c r="E5" s="47"/>
      <c r="F5" s="47"/>
      <c r="G5" s="48"/>
    </row>
    <row r="6" spans="1:8" s="2" customFormat="1" ht="30" customHeight="1" x14ac:dyDescent="0.2">
      <c r="A6" s="8">
        <v>1</v>
      </c>
      <c r="B6" s="41" t="s">
        <v>2</v>
      </c>
      <c r="C6" s="42"/>
      <c r="D6" s="12">
        <v>21860276.510000002</v>
      </c>
      <c r="E6" s="12">
        <v>1813736.96</v>
      </c>
      <c r="F6" s="12">
        <f t="shared" ref="F6:F9" si="0">E6-D6</f>
        <v>-20046539.550000001</v>
      </c>
      <c r="G6" s="13">
        <f t="shared" ref="G6:G10" si="1">E6/D6</f>
        <v>8.2969534222053623E-2</v>
      </c>
    </row>
    <row r="7" spans="1:8" s="2" customFormat="1" ht="30" customHeight="1" x14ac:dyDescent="0.2">
      <c r="A7" s="9">
        <v>2</v>
      </c>
      <c r="B7" s="41" t="s">
        <v>3</v>
      </c>
      <c r="C7" s="42"/>
      <c r="D7" s="12">
        <v>10528245.609999999</v>
      </c>
      <c r="E7" s="12">
        <v>2119979.8199999998</v>
      </c>
      <c r="F7" s="12">
        <f t="shared" si="0"/>
        <v>-8408265.7899999991</v>
      </c>
      <c r="G7" s="13">
        <f t="shared" si="1"/>
        <v>0.20136116676328183</v>
      </c>
    </row>
    <row r="8" spans="1:8" s="2" customFormat="1" ht="30" customHeight="1" x14ac:dyDescent="0.2">
      <c r="A8" s="9">
        <v>3</v>
      </c>
      <c r="B8" s="41" t="s">
        <v>4</v>
      </c>
      <c r="C8" s="42"/>
      <c r="D8" s="12">
        <v>1317955.98</v>
      </c>
      <c r="E8" s="12">
        <v>187513.02</v>
      </c>
      <c r="F8" s="12">
        <f t="shared" si="0"/>
        <v>-1130442.96</v>
      </c>
      <c r="G8" s="13">
        <f t="shared" si="1"/>
        <v>0.14227563199796703</v>
      </c>
    </row>
    <row r="9" spans="1:8" s="2" customFormat="1" ht="30" customHeight="1" x14ac:dyDescent="0.2">
      <c r="A9" s="9">
        <v>4</v>
      </c>
      <c r="B9" s="41" t="s">
        <v>5</v>
      </c>
      <c r="C9" s="42"/>
      <c r="D9" s="12">
        <v>2682038.41</v>
      </c>
      <c r="E9" s="12">
        <v>353838.91</v>
      </c>
      <c r="F9" s="12">
        <f t="shared" si="0"/>
        <v>-2328199.5</v>
      </c>
      <c r="G9" s="13">
        <f t="shared" si="1"/>
        <v>0.13192909865895619</v>
      </c>
    </row>
    <row r="10" spans="1:8" s="2" customFormat="1" ht="30" customHeight="1" x14ac:dyDescent="0.2">
      <c r="A10" s="9">
        <v>5</v>
      </c>
      <c r="B10" s="41" t="s">
        <v>6</v>
      </c>
      <c r="C10" s="42"/>
      <c r="D10" s="12">
        <v>18863003.329999998</v>
      </c>
      <c r="E10" s="12">
        <v>3385273.6</v>
      </c>
      <c r="F10" s="12">
        <f>E10-D10</f>
        <v>-15477729.729999999</v>
      </c>
      <c r="G10" s="13">
        <f t="shared" si="1"/>
        <v>0.17946630983285738</v>
      </c>
    </row>
    <row r="11" spans="1:8" ht="32.1" customHeight="1" x14ac:dyDescent="0.2">
      <c r="B11" s="43" t="s">
        <v>1</v>
      </c>
      <c r="C11" s="44"/>
      <c r="D11" s="14">
        <f>SUM(D6:D10)</f>
        <v>55251519.840000004</v>
      </c>
      <c r="E11" s="14">
        <f>SUM(E6:E10)</f>
        <v>7860342.3100000005</v>
      </c>
      <c r="F11" s="14">
        <f>SUM(F6:F10)</f>
        <v>-47391177.530000001</v>
      </c>
      <c r="G11" s="15">
        <f>E11/D11</f>
        <v>0.14226472561772702</v>
      </c>
    </row>
    <row r="12" spans="1:8" ht="12" x14ac:dyDescent="0.2">
      <c r="D12" s="10"/>
    </row>
    <row r="14" spans="1:8" ht="12" x14ac:dyDescent="0.2">
      <c r="E14" s="10"/>
    </row>
    <row r="15" spans="1:8" ht="12" x14ac:dyDescent="0.2"/>
    <row r="16" spans="1:8" ht="12" x14ac:dyDescent="0.2">
      <c r="H16" s="11"/>
    </row>
    <row r="17" spans="4:4" ht="30" customHeight="1" x14ac:dyDescent="0.2">
      <c r="D17" s="10"/>
    </row>
  </sheetData>
  <mergeCells count="8">
    <mergeCell ref="B11:C11"/>
    <mergeCell ref="B10:C10"/>
    <mergeCell ref="B4:G4"/>
    <mergeCell ref="B5:G5"/>
    <mergeCell ref="B6:C6"/>
    <mergeCell ref="B7:C7"/>
    <mergeCell ref="B8:C8"/>
    <mergeCell ref="B9:C9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21" sqref="K21"/>
    </sheetView>
  </sheetViews>
  <sheetFormatPr defaultRowHeight="30" customHeight="1" x14ac:dyDescent="0.25"/>
  <cols>
    <col min="1" max="1" width="2.5703125" style="16" customWidth="1"/>
    <col min="2" max="2" width="7" style="16" customWidth="1"/>
    <col min="3" max="3" width="7.42578125" style="16" customWidth="1"/>
    <col min="4" max="4" width="34.7109375" style="16" customWidth="1"/>
    <col min="5" max="5" width="17.42578125" style="16" customWidth="1"/>
    <col min="6" max="6" width="15.5703125" style="16" customWidth="1"/>
    <col min="7" max="7" width="19.42578125" style="16" customWidth="1"/>
    <col min="8" max="8" width="9.7109375" style="16" customWidth="1"/>
    <col min="9" max="9" width="13.42578125" style="21" customWidth="1"/>
    <col min="10" max="16384" width="9.140625" style="16"/>
  </cols>
  <sheetData>
    <row r="1" spans="2:8" s="21" customFormat="1" ht="15.75" x14ac:dyDescent="0.25">
      <c r="D1" s="22"/>
      <c r="F1" s="23"/>
      <c r="G1" s="23"/>
    </row>
    <row r="2" spans="2:8" s="21" customFormat="1" ht="15.75" x14ac:dyDescent="0.25">
      <c r="B2" s="16"/>
      <c r="C2" s="16"/>
      <c r="D2" s="17" t="s">
        <v>0</v>
      </c>
      <c r="E2" s="18"/>
      <c r="F2" s="18"/>
      <c r="G2" s="16"/>
      <c r="H2" s="16"/>
    </row>
    <row r="3" spans="2:8" s="21" customFormat="1" ht="15.75" x14ac:dyDescent="0.25">
      <c r="B3" s="16"/>
      <c r="C3" s="16"/>
      <c r="D3" s="5"/>
      <c r="E3" s="19"/>
      <c r="F3" s="19"/>
      <c r="G3" s="16"/>
      <c r="H3" s="16"/>
    </row>
    <row r="4" spans="2:8" s="21" customFormat="1" ht="15.75" x14ac:dyDescent="0.25">
      <c r="B4" s="16"/>
      <c r="C4" s="45" t="s">
        <v>34</v>
      </c>
      <c r="D4" s="45"/>
      <c r="E4" s="45"/>
      <c r="F4" s="45"/>
      <c r="G4" s="45"/>
      <c r="H4" s="45"/>
    </row>
    <row r="5" spans="2:8" s="21" customFormat="1" ht="16.5" thickBot="1" x14ac:dyDescent="0.3">
      <c r="B5" s="16"/>
      <c r="C5" s="20"/>
      <c r="D5" s="20"/>
      <c r="E5" s="20"/>
      <c r="F5" s="20"/>
      <c r="G5" s="20"/>
      <c r="H5" s="20"/>
    </row>
    <row r="6" spans="2:8" s="21" customFormat="1" ht="15.75" x14ac:dyDescent="0.25">
      <c r="B6" s="24" t="s">
        <v>8</v>
      </c>
      <c r="C6" s="56" t="s">
        <v>9</v>
      </c>
      <c r="D6" s="56"/>
      <c r="E6" s="25" t="s">
        <v>10</v>
      </c>
      <c r="F6" s="25" t="s">
        <v>23</v>
      </c>
      <c r="G6" s="25" t="s">
        <v>11</v>
      </c>
      <c r="H6" s="26" t="s">
        <v>12</v>
      </c>
    </row>
    <row r="7" spans="2:8" s="21" customFormat="1" ht="15.75" x14ac:dyDescent="0.25">
      <c r="B7" s="27">
        <v>16010</v>
      </c>
      <c r="C7" s="54" t="s">
        <v>21</v>
      </c>
      <c r="D7" s="54"/>
      <c r="E7" s="28">
        <v>2470039</v>
      </c>
      <c r="F7" s="28">
        <v>189726.83</v>
      </c>
      <c r="G7" s="28">
        <f t="shared" ref="G7:G23" si="0">F7-E7</f>
        <v>-2280312.17</v>
      </c>
      <c r="H7" s="29">
        <f t="shared" ref="H7:H23" si="1">F7/E7</f>
        <v>7.6811268971866437E-2</v>
      </c>
    </row>
    <row r="8" spans="2:8" s="21" customFormat="1" ht="15.75" x14ac:dyDescent="0.25">
      <c r="B8" s="27">
        <v>16310</v>
      </c>
      <c r="C8" s="54" t="s">
        <v>13</v>
      </c>
      <c r="D8" s="55"/>
      <c r="E8" s="28">
        <v>2254053.63</v>
      </c>
      <c r="F8" s="28">
        <v>119618.63</v>
      </c>
      <c r="G8" s="28">
        <f t="shared" si="0"/>
        <v>-2134435</v>
      </c>
      <c r="H8" s="29">
        <f t="shared" si="1"/>
        <v>5.3068227129981826E-2</v>
      </c>
    </row>
    <row r="9" spans="2:8" s="21" customFormat="1" ht="15.75" x14ac:dyDescent="0.25">
      <c r="B9" s="30">
        <v>16619</v>
      </c>
      <c r="C9" s="54" t="s">
        <v>14</v>
      </c>
      <c r="D9" s="55"/>
      <c r="E9" s="28">
        <v>275947</v>
      </c>
      <c r="F9" s="28">
        <v>15484.64</v>
      </c>
      <c r="G9" s="28">
        <f t="shared" si="0"/>
        <v>-260462.36</v>
      </c>
      <c r="H9" s="29">
        <f t="shared" si="1"/>
        <v>5.611454373484763E-2</v>
      </c>
    </row>
    <row r="10" spans="2:8" s="21" customFormat="1" ht="15.75" x14ac:dyDescent="0.25">
      <c r="B10" s="30">
        <v>16910</v>
      </c>
      <c r="C10" s="54" t="s">
        <v>22</v>
      </c>
      <c r="D10" s="54"/>
      <c r="E10" s="28">
        <v>230396</v>
      </c>
      <c r="F10" s="28">
        <v>8938.82</v>
      </c>
      <c r="G10" s="28">
        <f t="shared" si="0"/>
        <v>-221457.18</v>
      </c>
      <c r="H10" s="29">
        <f t="shared" si="1"/>
        <v>3.8797635375614162E-2</v>
      </c>
    </row>
    <row r="11" spans="2:8" s="21" customFormat="1" ht="15.75" x14ac:dyDescent="0.25">
      <c r="B11" s="30">
        <v>17510</v>
      </c>
      <c r="C11" s="54" t="s">
        <v>24</v>
      </c>
      <c r="D11" s="55"/>
      <c r="E11" s="28">
        <v>1028002.98</v>
      </c>
      <c r="F11" s="28">
        <v>103380.82</v>
      </c>
      <c r="G11" s="28">
        <f t="shared" si="0"/>
        <v>-924622.15999999992</v>
      </c>
      <c r="H11" s="29">
        <f t="shared" si="1"/>
        <v>0.10056470847973613</v>
      </c>
    </row>
    <row r="12" spans="2:8" s="21" customFormat="1" ht="15.75" x14ac:dyDescent="0.25">
      <c r="B12" s="30">
        <v>18010</v>
      </c>
      <c r="C12" s="54" t="s">
        <v>15</v>
      </c>
      <c r="D12" s="55"/>
      <c r="E12" s="28">
        <v>14640241</v>
      </c>
      <c r="F12" s="28">
        <v>2698127.76</v>
      </c>
      <c r="G12" s="28">
        <f t="shared" si="0"/>
        <v>-11942113.24</v>
      </c>
      <c r="H12" s="29">
        <f t="shared" si="1"/>
        <v>0.18429531043922021</v>
      </c>
    </row>
    <row r="13" spans="2:8" s="21" customFormat="1" ht="15.75" x14ac:dyDescent="0.25">
      <c r="B13" s="30">
        <v>18414</v>
      </c>
      <c r="C13" s="54" t="s">
        <v>25</v>
      </c>
      <c r="D13" s="54"/>
      <c r="E13" s="28">
        <v>656931.07999999996</v>
      </c>
      <c r="F13" s="28">
        <v>31473.52</v>
      </c>
      <c r="G13" s="28">
        <f t="shared" si="0"/>
        <v>-625457.55999999994</v>
      </c>
      <c r="H13" s="29">
        <f t="shared" si="1"/>
        <v>4.7909926867823034E-2</v>
      </c>
    </row>
    <row r="14" spans="2:8" s="21" customFormat="1" ht="15.75" x14ac:dyDescent="0.25">
      <c r="B14" s="30">
        <v>19550</v>
      </c>
      <c r="C14" s="54" t="s">
        <v>26</v>
      </c>
      <c r="D14" s="54"/>
      <c r="E14" s="28">
        <v>71041.22</v>
      </c>
      <c r="F14" s="28">
        <v>32045.87</v>
      </c>
      <c r="G14" s="28">
        <f t="shared" si="0"/>
        <v>-38995.350000000006</v>
      </c>
      <c r="H14" s="29">
        <f t="shared" si="1"/>
        <v>0.45108839628598718</v>
      </c>
    </row>
    <row r="15" spans="2:8" s="21" customFormat="1" ht="15.75" x14ac:dyDescent="0.25">
      <c r="B15" s="30">
        <v>47010</v>
      </c>
      <c r="C15" s="54" t="s">
        <v>16</v>
      </c>
      <c r="D15" s="55"/>
      <c r="E15" s="28">
        <v>1618389.07</v>
      </c>
      <c r="F15" s="28">
        <v>254571.48</v>
      </c>
      <c r="G15" s="28">
        <f t="shared" si="0"/>
        <v>-1363817.59</v>
      </c>
      <c r="H15" s="29">
        <f t="shared" si="1"/>
        <v>0.15729930751447796</v>
      </c>
    </row>
    <row r="16" spans="2:8" s="21" customFormat="1" ht="15.75" x14ac:dyDescent="0.25">
      <c r="B16" s="30">
        <v>48050</v>
      </c>
      <c r="C16" s="54" t="s">
        <v>27</v>
      </c>
      <c r="D16" s="54"/>
      <c r="E16" s="28">
        <v>826661.75</v>
      </c>
      <c r="F16" s="28">
        <v>166721.49</v>
      </c>
      <c r="G16" s="28">
        <f t="shared" si="0"/>
        <v>-659940.26</v>
      </c>
      <c r="H16" s="29">
        <f t="shared" si="1"/>
        <v>0.20168042128476368</v>
      </c>
    </row>
    <row r="17" spans="1:10" s="21" customFormat="1" ht="15.75" x14ac:dyDescent="0.25">
      <c r="B17" s="30">
        <v>65050</v>
      </c>
      <c r="C17" s="54" t="s">
        <v>17</v>
      </c>
      <c r="D17" s="55"/>
      <c r="E17" s="28">
        <v>130781</v>
      </c>
      <c r="F17" s="28">
        <v>19569.62</v>
      </c>
      <c r="G17" s="28">
        <f t="shared" si="0"/>
        <v>-111211.38</v>
      </c>
      <c r="H17" s="29">
        <f t="shared" si="1"/>
        <v>0.14963656800299738</v>
      </c>
    </row>
    <row r="18" spans="1:10" s="21" customFormat="1" ht="15.75" x14ac:dyDescent="0.25">
      <c r="B18" s="30">
        <v>66055</v>
      </c>
      <c r="C18" s="54" t="s">
        <v>18</v>
      </c>
      <c r="D18" s="55"/>
      <c r="E18" s="28">
        <v>951995.92</v>
      </c>
      <c r="F18" s="28">
        <v>170818.16</v>
      </c>
      <c r="G18" s="28">
        <f t="shared" si="0"/>
        <v>-781177.76</v>
      </c>
      <c r="H18" s="29">
        <f t="shared" si="1"/>
        <v>0.17943160932874586</v>
      </c>
    </row>
    <row r="19" spans="1:10" ht="15.75" x14ac:dyDescent="0.25">
      <c r="B19" s="30">
        <v>73600</v>
      </c>
      <c r="C19" s="54" t="s">
        <v>28</v>
      </c>
      <c r="D19" s="55"/>
      <c r="E19" s="28">
        <v>6817490.1299999999</v>
      </c>
      <c r="F19" s="28">
        <v>810760.81</v>
      </c>
      <c r="G19" s="28">
        <f t="shared" si="0"/>
        <v>-6006729.3200000003</v>
      </c>
      <c r="H19" s="29">
        <f t="shared" si="1"/>
        <v>0.11892364998554095</v>
      </c>
    </row>
    <row r="20" spans="1:10" ht="15.75" x14ac:dyDescent="0.25">
      <c r="B20" s="30">
        <v>75546</v>
      </c>
      <c r="C20" s="54" t="s">
        <v>19</v>
      </c>
      <c r="D20" s="55"/>
      <c r="E20" s="28">
        <v>2091335</v>
      </c>
      <c r="F20" s="28">
        <v>447638.2</v>
      </c>
      <c r="G20" s="28">
        <f t="shared" si="0"/>
        <v>-1643696.8</v>
      </c>
      <c r="H20" s="29">
        <f t="shared" si="1"/>
        <v>0.21404423490258614</v>
      </c>
    </row>
    <row r="21" spans="1:10" ht="15.75" x14ac:dyDescent="0.25">
      <c r="B21" s="30">
        <v>85010</v>
      </c>
      <c r="C21" s="54" t="s">
        <v>20</v>
      </c>
      <c r="D21" s="55"/>
      <c r="E21" s="28">
        <v>1462006.56</v>
      </c>
      <c r="F21" s="28">
        <v>317166.36</v>
      </c>
      <c r="G21" s="28">
        <f t="shared" si="0"/>
        <v>-1144840.2000000002</v>
      </c>
      <c r="H21" s="29">
        <f t="shared" si="1"/>
        <v>0.21693908131301406</v>
      </c>
    </row>
    <row r="22" spans="1:10" ht="15.75" x14ac:dyDescent="0.25">
      <c r="B22" s="30">
        <v>85157</v>
      </c>
      <c r="C22" s="54" t="s">
        <v>29</v>
      </c>
      <c r="D22" s="54"/>
      <c r="E22" s="28">
        <v>221866</v>
      </c>
      <c r="F22" s="28">
        <v>51261.17</v>
      </c>
      <c r="G22" s="28">
        <f t="shared" si="0"/>
        <v>-170604.83000000002</v>
      </c>
      <c r="H22" s="29">
        <f t="shared" si="1"/>
        <v>0.23104563114672819</v>
      </c>
    </row>
    <row r="23" spans="1:10" ht="16.5" thickBot="1" x14ac:dyDescent="0.3">
      <c r="B23" s="31">
        <v>92050</v>
      </c>
      <c r="C23" s="49" t="s">
        <v>30</v>
      </c>
      <c r="D23" s="50"/>
      <c r="E23" s="32">
        <v>19504342.5</v>
      </c>
      <c r="F23" s="32">
        <v>2423038.13</v>
      </c>
      <c r="G23" s="32">
        <f t="shared" si="0"/>
        <v>-17081304.370000001</v>
      </c>
      <c r="H23" s="33">
        <f t="shared" si="1"/>
        <v>0.12423070041966294</v>
      </c>
    </row>
    <row r="24" spans="1:10" ht="16.5" thickBot="1" x14ac:dyDescent="0.3">
      <c r="B24" s="34"/>
      <c r="C24" s="51" t="s">
        <v>1</v>
      </c>
      <c r="D24" s="52"/>
      <c r="E24" s="35">
        <f>SUM(E7:E23)</f>
        <v>55251519.840000004</v>
      </c>
      <c r="F24" s="35">
        <f>SUM(F7:F23)</f>
        <v>7860342.3100000015</v>
      </c>
      <c r="G24" s="35">
        <f>SUM(G7:G23)</f>
        <v>-47391177.530000001</v>
      </c>
      <c r="H24" s="36">
        <f>F24/E24</f>
        <v>0.14226472561772702</v>
      </c>
    </row>
    <row r="25" spans="1:10" ht="15.75" x14ac:dyDescent="0.25">
      <c r="E25" s="37"/>
    </row>
    <row r="26" spans="1:10" ht="15.7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15.75" x14ac:dyDescent="0.25">
      <c r="A27" s="53"/>
      <c r="B27" s="53"/>
      <c r="C27" s="53"/>
      <c r="D27" s="53"/>
      <c r="E27" s="53"/>
      <c r="F27" s="53"/>
      <c r="G27" s="53"/>
      <c r="H27" s="53"/>
    </row>
    <row r="28" spans="1:10" ht="30" customHeight="1" x14ac:dyDescent="0.25">
      <c r="G28" s="37"/>
    </row>
    <row r="29" spans="1:10" ht="15.75" x14ac:dyDescent="0.25">
      <c r="I29" s="38"/>
    </row>
    <row r="33" spans="5:6" ht="15.75" x14ac:dyDescent="0.25">
      <c r="E33" s="39"/>
      <c r="F33" s="39"/>
    </row>
    <row r="34" spans="5:6" ht="15.75" x14ac:dyDescent="0.25">
      <c r="E34" s="40"/>
      <c r="F34" s="40"/>
    </row>
  </sheetData>
  <mergeCells count="22">
    <mergeCell ref="C23:D23"/>
    <mergeCell ref="C24:D24"/>
    <mergeCell ref="A26:J26"/>
    <mergeCell ref="A27:H27"/>
    <mergeCell ref="C7:D7"/>
    <mergeCell ref="C10:D10"/>
    <mergeCell ref="C13:D13"/>
    <mergeCell ref="C14:D14"/>
    <mergeCell ref="C16:D16"/>
    <mergeCell ref="C22:D22"/>
    <mergeCell ref="C15:D15"/>
    <mergeCell ref="C17:D17"/>
    <mergeCell ref="C18:D18"/>
    <mergeCell ref="C19:D19"/>
    <mergeCell ref="C20:D20"/>
    <mergeCell ref="C21:D21"/>
    <mergeCell ref="C12:D12"/>
    <mergeCell ref="C4:H4"/>
    <mergeCell ref="C6:D6"/>
    <mergeCell ref="C8:D8"/>
    <mergeCell ref="C9:D9"/>
    <mergeCell ref="C11:D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Shpenzimet sipas Katergori 2022</vt:lpstr>
      <vt:lpstr>Shpenzimet sipas Drejtorive </vt:lpstr>
      <vt:lpstr>Shpenzimet sipas Katergori-2022</vt:lpstr>
      <vt:lpstr>Shpenzimet sipas Drejtorive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 Saramati</dc:creator>
  <cp:lastModifiedBy>Besim Saramati</cp:lastModifiedBy>
  <cp:lastPrinted>2022-12-06T07:58:13Z</cp:lastPrinted>
  <dcterms:created xsi:type="dcterms:W3CDTF">2022-03-01T10:25:21Z</dcterms:created>
  <dcterms:modified xsi:type="dcterms:W3CDTF">2023-01-23T10:29:01Z</dcterms:modified>
</cp:coreProperties>
</file>