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esktop\"/>
    </mc:Choice>
  </mc:AlternateContent>
  <xr:revisionPtr revIDLastSave="0" documentId="13_ncr:1_{8FBDAFC8-4633-4F9F-A0C1-FC59CA864C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2" l="1"/>
  <c r="K57" i="6"/>
  <c r="K70" i="6"/>
  <c r="D72" i="6" l="1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B82" i="6"/>
  <c r="P81" i="6"/>
  <c r="J81" i="6"/>
  <c r="B81" i="6"/>
  <c r="P80" i="6"/>
  <c r="J80" i="6"/>
  <c r="C80" i="6" s="1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B81" i="12"/>
  <c r="C80" i="12"/>
  <c r="C81" i="12" s="1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K3" i="12"/>
  <c r="L3" i="12"/>
  <c r="O3" i="12"/>
  <c r="P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82" i="6" l="1"/>
  <c r="C81" i="6"/>
  <c r="C16" i="12"/>
  <c r="J42" i="12"/>
  <c r="C78" i="6"/>
  <c r="C77" i="6"/>
  <c r="C74" i="6"/>
  <c r="C73" i="6"/>
  <c r="C71" i="6"/>
  <c r="C76" i="6"/>
  <c r="C75" i="6"/>
  <c r="J83" i="6"/>
  <c r="C79" i="6"/>
  <c r="C72" i="6"/>
  <c r="P83" i="6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<sst xmlns="http://schemas.openxmlformats.org/spreadsheetml/2006/main" count="984" uniqueCount="914">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</sst>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5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5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5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164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164" fontId="33" fillId="2" borderId="0" xfId="1" applyFont="1" applyFill="1"/>
    <xf numFmtId="164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164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164" fontId="1" fillId="0" borderId="10" xfId="1" applyFont="1" applyFill="1" applyBorder="1" applyAlignment="1"/>
    <xf numFmtId="164" fontId="23" fillId="36" borderId="12" xfId="1" applyFont="1" applyFill="1" applyBorder="1" applyProtection="1">
      <protection hidden="1"/>
    </xf>
    <xf numFmtId="164" fontId="21" fillId="0" borderId="12" xfId="1" applyFont="1" applyFill="1" applyBorder="1" applyProtection="1">
      <protection hidden="1"/>
    </xf>
    <xf numFmtId="164" fontId="21" fillId="36" borderId="12" xfId="1" applyFont="1" applyFill="1" applyBorder="1" applyProtection="1">
      <protection hidden="1"/>
    </xf>
    <xf numFmtId="164" fontId="17" fillId="0" borderId="10" xfId="1" applyFont="1" applyFill="1" applyBorder="1" applyAlignment="1"/>
    <xf numFmtId="164" fontId="0" fillId="0" borderId="12" xfId="1" applyFont="1" applyBorder="1" applyAlignment="1"/>
    <xf numFmtId="164" fontId="0" fillId="2" borderId="12" xfId="1" applyFont="1" applyFill="1" applyBorder="1" applyAlignment="1"/>
    <xf numFmtId="164" fontId="17" fillId="36" borderId="10" xfId="1" applyFont="1" applyFill="1" applyBorder="1" applyAlignment="1"/>
    <xf numFmtId="164" fontId="0" fillId="0" borderId="10" xfId="1" applyFont="1" applyFill="1" applyBorder="1" applyAlignment="1">
      <alignment horizontal="right"/>
    </xf>
    <xf numFmtId="164" fontId="0" fillId="0" borderId="10" xfId="1" applyFont="1" applyFill="1" applyBorder="1" applyAlignment="1">
      <alignment horizontal="right" wrapText="1"/>
    </xf>
    <xf numFmtId="164" fontId="1" fillId="0" borderId="10" xfId="1" applyFont="1" applyFill="1" applyBorder="1" applyAlignment="1">
      <alignment horizontal="right" wrapText="1"/>
    </xf>
    <xf numFmtId="164" fontId="1" fillId="0" borderId="10" xfId="1" applyFont="1" applyFill="1" applyBorder="1" applyAlignment="1">
      <alignment horizontal="right"/>
    </xf>
    <xf numFmtId="164" fontId="0" fillId="0" borderId="12" xfId="1" applyFont="1" applyBorder="1"/>
    <xf numFmtId="0" fontId="17" fillId="38" borderId="10" xfId="0" applyFont="1" applyFill="1" applyBorder="1"/>
    <xf numFmtId="164" fontId="17" fillId="38" borderId="10" xfId="1" applyFont="1" applyFill="1" applyBorder="1" applyAlignment="1"/>
    <xf numFmtId="164" fontId="0" fillId="0" borderId="12" xfId="1" applyFont="1" applyFill="1" applyBorder="1" applyAlignment="1"/>
    <xf numFmtId="0" fontId="0" fillId="40" borderId="10" xfId="0" applyFont="1" applyFill="1" applyBorder="1"/>
    <xf numFmtId="164" fontId="1" fillId="40" borderId="10" xfId="1" applyFont="1" applyFill="1" applyBorder="1" applyAlignment="1"/>
    <xf numFmtId="164" fontId="0" fillId="40" borderId="10" xfId="1" applyFont="1" applyFill="1" applyBorder="1" applyAlignment="1">
      <alignment horizontal="right"/>
    </xf>
    <xf numFmtId="164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164" fontId="0" fillId="2" borderId="28" xfId="1" applyFont="1" applyFill="1" applyBorder="1" applyAlignment="1"/>
    <xf numFmtId="164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83"/>
  <sheetViews>
    <sheetView tabSelected="1" zoomScale="80" zoomScaleNormal="80" zoomScaleSheetLayoutView="80" workbookViewId="0">
      <pane xSplit="2" ySplit="5" topLeftCell="C51" activePane="bottomRight" state="frozen"/>
      <selection pane="topRight" activeCell="B1" sqref="B1"/>
      <selection pane="bottomLeft" activeCell="A6" sqref="A6"/>
      <selection pane="bottomRight" activeCell="N88" sqref="N88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2.285156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1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1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1667501.45</v>
      </c>
      <c r="D81" s="118">
        <f t="shared" si="53"/>
        <v>639974.78</v>
      </c>
      <c r="E81" s="118">
        <v>130472.94</v>
      </c>
      <c r="F81" s="118">
        <v>150538.91</v>
      </c>
      <c r="G81" s="118">
        <v>17034.02</v>
      </c>
      <c r="H81" s="118">
        <v>106207.89</v>
      </c>
      <c r="I81" s="118">
        <v>235721.02</v>
      </c>
      <c r="J81" s="119">
        <f t="shared" si="58"/>
        <v>620855.76</v>
      </c>
      <c r="K81" s="118">
        <v>585659.15</v>
      </c>
      <c r="L81" s="118">
        <v>27410.63</v>
      </c>
      <c r="M81" s="118">
        <v>7785.98</v>
      </c>
      <c r="N81" s="118"/>
      <c r="O81" s="118"/>
      <c r="P81" s="119">
        <f t="shared" si="56"/>
        <v>406670.91</v>
      </c>
      <c r="Q81" s="118">
        <v>150194.93</v>
      </c>
      <c r="R81" s="118">
        <v>15730.08</v>
      </c>
      <c r="S81" s="118">
        <v>6495.9</v>
      </c>
      <c r="T81" s="118">
        <v>234250</v>
      </c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0</v>
      </c>
      <c r="D82" s="118">
        <f t="shared" si="53"/>
        <v>0</v>
      </c>
      <c r="E82" s="118"/>
      <c r="F82" s="118"/>
      <c r="G82" s="118"/>
      <c r="H82" s="118"/>
      <c r="I82" s="118"/>
      <c r="J82" s="117">
        <f t="shared" si="58"/>
        <v>0</v>
      </c>
      <c r="K82" s="118"/>
      <c r="L82" s="118"/>
      <c r="M82" s="118"/>
      <c r="N82" s="118"/>
      <c r="O82" s="118"/>
      <c r="P82" s="119">
        <f t="shared" si="56"/>
        <v>0</v>
      </c>
      <c r="Q82" s="118"/>
      <c r="R82" s="118"/>
      <c r="S82" s="118"/>
      <c r="T82" s="118"/>
      <c r="U82" s="118"/>
    </row>
    <row r="83" spans="1:21">
      <c r="A83" s="115"/>
      <c r="B83" s="91" t="str">
        <f>IF(L!$A$1=1,L!B256,IF(L!$A$1=2,L!C256,L!D256))</f>
        <v>Gjithsej 2024</v>
      </c>
      <c r="C83" s="117">
        <f>SUM(C71:C82)</f>
        <v>21247250.82</v>
      </c>
      <c r="D83" s="117">
        <f>SUM(D71:D82)</f>
        <v>9683190.2199999988</v>
      </c>
      <c r="E83" s="117">
        <f t="shared" ref="E83:N83" si="60">SUM(E71:E82)</f>
        <v>1499406.2400000002</v>
      </c>
      <c r="F83" s="117">
        <f t="shared" si="60"/>
        <v>1611378.8499999999</v>
      </c>
      <c r="G83" s="117">
        <f t="shared" si="60"/>
        <v>202217.66</v>
      </c>
      <c r="H83" s="117">
        <f t="shared" si="60"/>
        <v>860687.28999999992</v>
      </c>
      <c r="I83" s="117">
        <f t="shared" si="60"/>
        <v>5509500.1799999997</v>
      </c>
      <c r="J83" s="117">
        <f t="shared" si="60"/>
        <v>8947595.0999999996</v>
      </c>
      <c r="K83" s="117">
        <f t="shared" si="60"/>
        <v>7757628.4800000004</v>
      </c>
      <c r="L83" s="117">
        <f t="shared" si="60"/>
        <v>401950.62000000005</v>
      </c>
      <c r="M83" s="117">
        <f t="shared" si="60"/>
        <v>51849.039999999994</v>
      </c>
      <c r="N83" s="117">
        <f t="shared" si="60"/>
        <v>0</v>
      </c>
      <c r="O83" s="117">
        <f>SUM(O71:O82)</f>
        <v>736166.96</v>
      </c>
      <c r="P83" s="117">
        <f t="shared" ref="P83:U83" si="61">SUM(P71:P82)</f>
        <v>2616465.5000000005</v>
      </c>
      <c r="Q83" s="117">
        <f t="shared" si="61"/>
        <v>1614789.2299999997</v>
      </c>
      <c r="R83" s="117">
        <f t="shared" si="61"/>
        <v>348498.9</v>
      </c>
      <c r="S83" s="117">
        <f t="shared" si="61"/>
        <v>71862.02</v>
      </c>
      <c r="T83" s="117">
        <f t="shared" si="61"/>
        <v>320512.02</v>
      </c>
      <c r="U83" s="117">
        <f t="shared" si="61"/>
        <v>260803.33000000002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I81"/>
  <sheetViews>
    <sheetView zoomScale="60" zoomScaleNormal="6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J89" sqref="J89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200494.02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14940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>
        <v>0</v>
      </c>
      <c r="O72" s="124">
        <v>1529.33</v>
      </c>
      <c r="P72" s="127">
        <v>33020</v>
      </c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>
        <v>0</v>
      </c>
      <c r="O73" s="124">
        <v>2731</v>
      </c>
      <c r="P73" s="127">
        <v>30021</v>
      </c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>
        <v>0</v>
      </c>
      <c r="O74" s="124">
        <v>3929.66</v>
      </c>
      <c r="P74" s="127">
        <v>21441</v>
      </c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>
        <v>0</v>
      </c>
      <c r="O75" s="124">
        <v>2936</v>
      </c>
      <c r="P75" s="127">
        <v>36751.5</v>
      </c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>
        <v>0</v>
      </c>
      <c r="O76" s="124">
        <v>1600</v>
      </c>
      <c r="P76" s="127">
        <v>38225</v>
      </c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>
        <v>10.8</v>
      </c>
      <c r="O77" s="124">
        <v>2094.6799999999998</v>
      </c>
      <c r="P77" s="127">
        <v>34725</v>
      </c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205991.90000000002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109985.87</v>
      </c>
      <c r="D79" s="124">
        <v>35041.629999999997</v>
      </c>
      <c r="E79" s="124">
        <v>9740</v>
      </c>
      <c r="F79" s="124">
        <v>2102</v>
      </c>
      <c r="G79" s="124">
        <v>20</v>
      </c>
      <c r="H79" s="124">
        <v>94.62</v>
      </c>
      <c r="I79" s="124">
        <v>16985.98</v>
      </c>
      <c r="J79" s="124">
        <v>5032</v>
      </c>
      <c r="K79" s="124">
        <v>4155</v>
      </c>
      <c r="L79" s="124">
        <v>36814.639999999999</v>
      </c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1920246.7200000002</v>
      </c>
      <c r="D81" s="130">
        <f t="shared" ref="D81:P81" si="13">SUM(D69:D80)</f>
        <v>893129.04</v>
      </c>
      <c r="E81" s="130">
        <f t="shared" si="13"/>
        <v>109305</v>
      </c>
      <c r="F81" s="130">
        <f t="shared" si="13"/>
        <v>67121</v>
      </c>
      <c r="G81" s="130">
        <f t="shared" si="13"/>
        <v>3347.1800000000003</v>
      </c>
      <c r="H81" s="130">
        <f t="shared" si="13"/>
        <v>5768.0499999999993</v>
      </c>
      <c r="I81" s="130">
        <f t="shared" si="13"/>
        <v>107744.83</v>
      </c>
      <c r="J81" s="130">
        <f t="shared" si="13"/>
        <v>61856.06</v>
      </c>
      <c r="K81" s="130">
        <f t="shared" si="13"/>
        <v>37411</v>
      </c>
      <c r="L81" s="130">
        <f t="shared" si="13"/>
        <v>371922.60000000003</v>
      </c>
      <c r="M81" s="130">
        <f t="shared" si="13"/>
        <v>0</v>
      </c>
      <c r="N81" s="130">
        <f t="shared" si="13"/>
        <v>37.799999999999997</v>
      </c>
      <c r="O81" s="130">
        <f t="shared" si="13"/>
        <v>22245.66</v>
      </c>
      <c r="P81" s="130">
        <f t="shared" si="13"/>
        <v>240358.5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2023-09-11T07:22:58Z</cp:lastPrinted>
  <dcterms:created xsi:type="dcterms:W3CDTF">2015-03-12T08:53:45Z</dcterms:created>
  <dcterms:modified xsi:type="dcterms:W3CDTF">2025-01-14T09:40:28Z</dcterms:modified>
</cp:coreProperties>
</file>