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Raportet e shpenzimeve dhe të Hyrave Mujore 2025\"/>
    </mc:Choice>
  </mc:AlternateContent>
  <bookViews>
    <workbookView xWindow="-120" yWindow="-120" windowWidth="29040" windowHeight="15720" activeTab="1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4" i="12"/>
  <c r="C85" i="12"/>
  <c r="C86" i="12"/>
  <c r="C87" i="12"/>
  <c r="C88" i="12"/>
  <c r="C89" i="12"/>
  <c r="C90" i="12"/>
  <c r="C91" i="12"/>
  <c r="C92" i="12"/>
  <c r="C93" i="12"/>
  <c r="C82" i="12"/>
  <c r="C94" i="12" s="1"/>
  <c r="C80" i="12"/>
  <c r="J84" i="6" l="1"/>
  <c r="D85" i="6"/>
  <c r="D86" i="6"/>
  <c r="D87" i="6"/>
  <c r="D88" i="6"/>
  <c r="D89" i="6"/>
  <c r="D90" i="6"/>
  <c r="D91" i="6"/>
  <c r="D92" i="6"/>
  <c r="D93" i="6"/>
  <c r="D94" i="6"/>
  <c r="D95" i="6"/>
  <c r="D84" i="6"/>
  <c r="D66" i="6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C94" i="6" s="1"/>
  <c r="J94" i="6"/>
  <c r="P93" i="6"/>
  <c r="J93" i="6"/>
  <c r="C93" i="6" s="1"/>
  <c r="P92" i="6"/>
  <c r="J92" i="6"/>
  <c r="P91" i="6"/>
  <c r="C91" i="6" s="1"/>
  <c r="J91" i="6"/>
  <c r="P90" i="6"/>
  <c r="J90" i="6"/>
  <c r="P89" i="6"/>
  <c r="C89" i="6" s="1"/>
  <c r="J89" i="6"/>
  <c r="P88" i="6"/>
  <c r="J88" i="6"/>
  <c r="C88" i="6" s="1"/>
  <c r="P87" i="6"/>
  <c r="J87" i="6"/>
  <c r="C87" i="6" s="1"/>
  <c r="P86" i="6"/>
  <c r="J86" i="6"/>
  <c r="C86" i="6"/>
  <c r="P85" i="6"/>
  <c r="J85" i="6"/>
  <c r="P84" i="6"/>
  <c r="P96" i="6" s="1"/>
  <c r="C84" i="6" l="1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O3" i="12"/>
  <c r="P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<sst xmlns="http://schemas.openxmlformats.org/spreadsheetml/2006/main" count="1023" uniqueCount="951">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</sst>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6"/>
  <sheetViews>
    <sheetView zoomScale="80" zoomScaleNormal="80" zoomScaleSheetLayoutView="80" workbookViewId="0">
      <pane xSplit="2" ySplit="5" topLeftCell="C66" activePane="bottomRight" state="frozen"/>
      <selection pane="topRight" activeCell="B1" sqref="B1"/>
      <selection pane="bottomLeft" activeCell="A6" sqref="A6"/>
      <selection pane="bottomRight" activeCell="L84" sqref="L84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2.285156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0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1"/>
      <c r="B85" s="91" t="str">
        <f>L!B258</f>
        <v>2025 Shkurt</v>
      </c>
      <c r="C85" s="117">
        <f t="shared" ref="C85:C93" si="62">D85+J85+P85</f>
        <v>0</v>
      </c>
      <c r="D85" s="118">
        <f t="shared" ref="D85:D95" si="63">SUM(E85:I85)</f>
        <v>0</v>
      </c>
      <c r="E85" s="118"/>
      <c r="F85" s="118"/>
      <c r="G85" s="118"/>
      <c r="H85" s="118"/>
      <c r="I85" s="118"/>
      <c r="J85" s="119">
        <f>SUM(K85:O85)</f>
        <v>0</v>
      </c>
      <c r="K85" s="118"/>
      <c r="L85" s="118"/>
      <c r="M85" s="118"/>
      <c r="N85" s="118"/>
      <c r="O85" s="118"/>
      <c r="P85" s="119">
        <f t="shared" ref="P85" si="64">SUM(Q85:U85)</f>
        <v>0</v>
      </c>
      <c r="Q85" s="118"/>
      <c r="R85" s="118"/>
      <c r="S85" s="118"/>
      <c r="T85" s="118"/>
      <c r="U85" s="118"/>
    </row>
    <row r="86" spans="1:21">
      <c r="A86" s="141"/>
      <c r="B86" s="91" t="str">
        <f>L!B259</f>
        <v xml:space="preserve">2025 Mars </v>
      </c>
      <c r="C86" s="117">
        <f t="shared" si="62"/>
        <v>0</v>
      </c>
      <c r="D86" s="118">
        <f t="shared" si="63"/>
        <v>0</v>
      </c>
      <c r="E86" s="118"/>
      <c r="F86" s="118"/>
      <c r="G86" s="118"/>
      <c r="H86" s="118"/>
      <c r="I86" s="118"/>
      <c r="J86" s="119">
        <f t="shared" ref="J86:J87" si="65">SUM(K86:O86)</f>
        <v>0</v>
      </c>
      <c r="K86" s="118"/>
      <c r="L86" s="118"/>
      <c r="M86" s="118"/>
      <c r="N86" s="118"/>
      <c r="O86" s="118"/>
      <c r="P86" s="119">
        <f>SUM(Q86:U86)</f>
        <v>0</v>
      </c>
      <c r="Q86" s="118"/>
      <c r="R86" s="118"/>
      <c r="S86" s="118"/>
      <c r="T86" s="118"/>
      <c r="U86" s="118"/>
    </row>
    <row r="87" spans="1:21">
      <c r="A87" s="141"/>
      <c r="B87" s="91" t="str">
        <f>L!B260</f>
        <v>2025 Prill</v>
      </c>
      <c r="C87" s="117">
        <f t="shared" si="62"/>
        <v>0</v>
      </c>
      <c r="D87" s="118">
        <f t="shared" si="63"/>
        <v>0</v>
      </c>
      <c r="E87" s="118"/>
      <c r="F87" s="118"/>
      <c r="G87" s="118"/>
      <c r="H87" s="118"/>
      <c r="I87" s="118"/>
      <c r="J87" s="119">
        <f t="shared" si="65"/>
        <v>0</v>
      </c>
      <c r="K87" s="118"/>
      <c r="L87" s="118"/>
      <c r="M87" s="118"/>
      <c r="N87" s="118"/>
      <c r="O87" s="118"/>
      <c r="P87" s="119">
        <f t="shared" ref="P87:P95" si="66">SUM(Q87:U87)</f>
        <v>0</v>
      </c>
      <c r="Q87" s="118"/>
      <c r="R87" s="118"/>
      <c r="S87" s="118"/>
      <c r="T87" s="118"/>
      <c r="U87" s="118"/>
    </row>
    <row r="88" spans="1:21">
      <c r="A88" s="141"/>
      <c r="B88" s="91" t="str">
        <f>L!B261</f>
        <v>2025 Maj</v>
      </c>
      <c r="C88" s="117">
        <f t="shared" si="62"/>
        <v>0</v>
      </c>
      <c r="D88" s="118">
        <f t="shared" si="63"/>
        <v>0</v>
      </c>
      <c r="E88" s="118"/>
      <c r="F88" s="118"/>
      <c r="G88" s="118"/>
      <c r="H88" s="118"/>
      <c r="I88" s="118"/>
      <c r="J88" s="119">
        <f>SUM(K88:O88)</f>
        <v>0</v>
      </c>
      <c r="K88" s="118"/>
      <c r="L88" s="118"/>
      <c r="M88" s="118"/>
      <c r="N88" s="118"/>
      <c r="O88" s="118"/>
      <c r="P88" s="119">
        <f t="shared" si="66"/>
        <v>0</v>
      </c>
      <c r="Q88" s="118"/>
      <c r="R88" s="118"/>
      <c r="S88" s="118"/>
      <c r="T88" s="118"/>
      <c r="U88" s="118"/>
    </row>
    <row r="89" spans="1:21">
      <c r="A89" s="141"/>
      <c r="B89" s="91" t="str">
        <f>L!B262</f>
        <v>2025 Qershor</v>
      </c>
      <c r="C89" s="117">
        <f t="shared" si="62"/>
        <v>0</v>
      </c>
      <c r="D89" s="118">
        <f t="shared" si="63"/>
        <v>0</v>
      </c>
      <c r="E89" s="118"/>
      <c r="F89" s="118"/>
      <c r="G89" s="118"/>
      <c r="H89" s="118"/>
      <c r="I89" s="118"/>
      <c r="J89" s="119">
        <f>SUM(K89:O89)</f>
        <v>0</v>
      </c>
      <c r="K89" s="118"/>
      <c r="L89" s="118"/>
      <c r="M89" s="118"/>
      <c r="N89" s="118"/>
      <c r="O89" s="118"/>
      <c r="P89" s="119">
        <f t="shared" si="66"/>
        <v>0</v>
      </c>
      <c r="Q89" s="118"/>
      <c r="R89" s="118"/>
      <c r="S89" s="118"/>
      <c r="T89" s="118"/>
      <c r="U89" s="118"/>
    </row>
    <row r="90" spans="1:21">
      <c r="A90" s="141"/>
      <c r="B90" s="91" t="str">
        <f>L!B263</f>
        <v>2025 Korrik</v>
      </c>
      <c r="C90" s="117">
        <f t="shared" si="62"/>
        <v>0</v>
      </c>
      <c r="D90" s="118">
        <f t="shared" si="63"/>
        <v>0</v>
      </c>
      <c r="E90" s="118"/>
      <c r="F90" s="118"/>
      <c r="G90" s="118"/>
      <c r="H90" s="118"/>
      <c r="I90" s="118"/>
      <c r="J90" s="119">
        <f t="shared" ref="J90" si="67">SUM(K90:O90)</f>
        <v>0</v>
      </c>
      <c r="K90" s="118"/>
      <c r="L90" s="118"/>
      <c r="M90" s="118"/>
      <c r="N90" s="118"/>
      <c r="O90" s="118"/>
      <c r="P90" s="119">
        <f t="shared" si="66"/>
        <v>0</v>
      </c>
      <c r="Q90" s="118"/>
      <c r="R90" s="118"/>
      <c r="S90" s="118"/>
      <c r="T90" s="118"/>
      <c r="U90" s="118"/>
    </row>
    <row r="91" spans="1:21">
      <c r="A91" s="141"/>
      <c r="B91" s="91" t="str">
        <f>L!B264</f>
        <v>2025 Gusht</v>
      </c>
      <c r="C91" s="117">
        <f t="shared" si="62"/>
        <v>0</v>
      </c>
      <c r="D91" s="118">
        <f t="shared" si="63"/>
        <v>0</v>
      </c>
      <c r="E91" s="118"/>
      <c r="F91" s="118"/>
      <c r="G91" s="118"/>
      <c r="H91" s="118"/>
      <c r="I91" s="118"/>
      <c r="J91" s="119">
        <f>SUM(K91:O91)</f>
        <v>0</v>
      </c>
      <c r="K91" s="118"/>
      <c r="L91" s="118"/>
      <c r="M91" s="118"/>
      <c r="N91" s="118"/>
      <c r="O91" s="118"/>
      <c r="P91" s="119">
        <f t="shared" si="66"/>
        <v>0</v>
      </c>
      <c r="Q91" s="118"/>
      <c r="R91" s="118"/>
      <c r="S91" s="118"/>
      <c r="T91" s="118"/>
      <c r="U91" s="118"/>
    </row>
    <row r="92" spans="1:21">
      <c r="A92" s="141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1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1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1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946723.11999999988</v>
      </c>
      <c r="D96" s="117">
        <f>SUM(D84:D95)</f>
        <v>165884.82999999999</v>
      </c>
      <c r="E96" s="117">
        <f t="shared" ref="E96:N96" si="70">SUM(E84:E95)</f>
        <v>148885.28</v>
      </c>
      <c r="F96" s="117">
        <f t="shared" si="70"/>
        <v>0</v>
      </c>
      <c r="G96" s="117">
        <f t="shared" si="70"/>
        <v>16999.55</v>
      </c>
      <c r="H96" s="117">
        <f t="shared" si="70"/>
        <v>0</v>
      </c>
      <c r="I96" s="117">
        <f t="shared" si="70"/>
        <v>0</v>
      </c>
      <c r="J96" s="117">
        <f t="shared" si="70"/>
        <v>625802.1</v>
      </c>
      <c r="K96" s="117">
        <f t="shared" si="70"/>
        <v>625802.1</v>
      </c>
      <c r="L96" s="117">
        <f t="shared" si="70"/>
        <v>0</v>
      </c>
      <c r="M96" s="117">
        <f t="shared" si="70"/>
        <v>0</v>
      </c>
      <c r="N96" s="117">
        <f t="shared" si="70"/>
        <v>0</v>
      </c>
      <c r="O96" s="117">
        <f>SUM(O84:O95)</f>
        <v>0</v>
      </c>
      <c r="P96" s="117">
        <f t="shared" ref="P96:U96" si="71">SUM(P84:P95)</f>
        <v>155036.19</v>
      </c>
      <c r="Q96" s="117">
        <f t="shared" si="71"/>
        <v>155036.19</v>
      </c>
      <c r="R96" s="117">
        <f t="shared" si="71"/>
        <v>0</v>
      </c>
      <c r="S96" s="117">
        <f t="shared" si="71"/>
        <v>0</v>
      </c>
      <c r="T96" s="117">
        <f t="shared" si="71"/>
        <v>0</v>
      </c>
      <c r="U96" s="117">
        <f t="shared" si="71"/>
        <v>0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94"/>
  <sheetViews>
    <sheetView tabSelected="1" zoomScale="60" zoomScaleNormal="60" zoomScaleSheetLayoutView="70" workbookViewId="0">
      <pane xSplit="2" ySplit="3" topLeftCell="C52" activePane="bottomRight" state="frozen"/>
      <selection pane="topRight" activeCell="C1" sqref="C1"/>
      <selection pane="bottomLeft" activeCell="A9" sqref="A9"/>
      <selection pane="bottomRight" activeCell="H86" sqref="H86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1529.33</v>
      </c>
      <c r="P72" s="127">
        <v>33020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2731</v>
      </c>
      <c r="P73" s="127">
        <v>30021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3929.66</v>
      </c>
      <c r="P74" s="127">
        <v>21441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2936</v>
      </c>
      <c r="P75" s="127">
        <v>36751.5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>
        <v>0</v>
      </c>
      <c r="O76" s="124">
        <v>1600</v>
      </c>
      <c r="P76" s="127">
        <v>38225</v>
      </c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>
        <v>10.8</v>
      </c>
      <c r="O77" s="124">
        <v>2094.6799999999998</v>
      </c>
      <c r="P77" s="127">
        <v>34725</v>
      </c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205991.90000000002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109985.87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189475.74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2109722.46</v>
      </c>
      <c r="D81" s="130">
        <f t="shared" ref="D81:P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>
        <f t="shared" si="13"/>
        <v>37.799999999999997</v>
      </c>
      <c r="O81" s="130">
        <f t="shared" si="13"/>
        <v>22245.66</v>
      </c>
      <c r="P81" s="130">
        <f t="shared" si="13"/>
        <v>240358.5</v>
      </c>
    </row>
    <row r="82" spans="1:16" s="3" customFormat="1" ht="18.75" customHeight="1">
      <c r="A82" s="147">
        <v>2025</v>
      </c>
      <c r="B82" s="97" t="str">
        <f>L!B257</f>
        <v>2025 Janar</v>
      </c>
      <c r="C82" s="116">
        <f>SUM(D82:P82)</f>
        <v>96787.87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/>
      <c r="N82" s="125"/>
      <c r="O82" s="125"/>
      <c r="P82" s="126"/>
    </row>
    <row r="83" spans="1:16" s="3" customFormat="1" ht="18.75" customHeight="1">
      <c r="A83" s="148"/>
      <c r="B83" s="97" t="str">
        <f>L!B258</f>
        <v>2025 Shkurt</v>
      </c>
      <c r="C83" s="116">
        <f t="shared" ref="C83:C93" si="14">SUM(D83:P83)</f>
        <v>0</v>
      </c>
      <c r="D83" s="124"/>
      <c r="E83" s="125"/>
      <c r="F83" s="125"/>
      <c r="G83" s="125"/>
      <c r="H83" s="125"/>
      <c r="I83" s="125"/>
      <c r="J83" s="125"/>
      <c r="K83" s="125"/>
      <c r="L83" s="125"/>
      <c r="M83" s="124"/>
      <c r="N83" s="124"/>
      <c r="O83" s="124"/>
      <c r="P83" s="127"/>
    </row>
    <row r="84" spans="1:16" s="3" customFormat="1" ht="18.75" customHeight="1">
      <c r="A84" s="148"/>
      <c r="B84" s="97" t="str">
        <f>L!B259</f>
        <v xml:space="preserve">2025 Mars </v>
      </c>
      <c r="C84" s="116">
        <f t="shared" si="14"/>
        <v>0</v>
      </c>
      <c r="D84" s="124"/>
      <c r="E84" s="124"/>
      <c r="F84" s="127"/>
      <c r="G84" s="124"/>
      <c r="H84" s="124"/>
      <c r="I84" s="124"/>
      <c r="J84" s="124"/>
      <c r="K84" s="124"/>
      <c r="L84" s="124"/>
      <c r="M84" s="124"/>
      <c r="N84" s="124"/>
      <c r="O84" s="124"/>
      <c r="P84" s="127"/>
    </row>
    <row r="85" spans="1:16" s="3" customFormat="1" ht="18.75" customHeight="1">
      <c r="A85" s="148"/>
      <c r="B85" s="97" t="str">
        <f>L!B260</f>
        <v>2025 Prill</v>
      </c>
      <c r="C85" s="116">
        <f t="shared" si="14"/>
        <v>0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7"/>
    </row>
    <row r="86" spans="1:16" s="3" customFormat="1" ht="18.75" customHeight="1">
      <c r="A86" s="148"/>
      <c r="B86" s="97" t="str">
        <f>L!B261</f>
        <v>2025 Maj</v>
      </c>
      <c r="C86" s="116">
        <f t="shared" si="14"/>
        <v>0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7"/>
    </row>
    <row r="87" spans="1:16" s="3" customFormat="1" ht="18.75" customHeight="1">
      <c r="A87" s="148"/>
      <c r="B87" s="97" t="str">
        <f>L!B262</f>
        <v>2025 Qershor</v>
      </c>
      <c r="C87" s="116">
        <f t="shared" si="14"/>
        <v>0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7"/>
    </row>
    <row r="88" spans="1:16" s="3" customFormat="1" ht="18.75" customHeight="1">
      <c r="A88" s="148"/>
      <c r="B88" s="97" t="str">
        <f>L!B263</f>
        <v>2025 Korrik</v>
      </c>
      <c r="C88" s="116">
        <f t="shared" si="14"/>
        <v>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7"/>
    </row>
    <row r="89" spans="1:16" s="3" customFormat="1" ht="18.75" customHeight="1">
      <c r="A89" s="148"/>
      <c r="B89" s="97" t="str">
        <f>L!B264</f>
        <v>2025 Gusht</v>
      </c>
      <c r="C89" s="116">
        <f t="shared" si="14"/>
        <v>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7"/>
    </row>
    <row r="90" spans="1:16" s="3" customFormat="1" ht="18.75" customHeight="1">
      <c r="A90" s="148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7"/>
    </row>
    <row r="91" spans="1:16" s="3" customFormat="1" ht="18.75" customHeight="1">
      <c r="A91" s="148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7"/>
    </row>
    <row r="92" spans="1:16" s="3" customFormat="1" ht="18.75" customHeight="1">
      <c r="A92" s="148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7"/>
    </row>
    <row r="93" spans="1:16" s="3" customFormat="1" ht="18.75" customHeight="1">
      <c r="A93" s="148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7"/>
    </row>
    <row r="94" spans="1:16" s="3" customFormat="1" ht="18.75" customHeight="1">
      <c r="A94" s="149"/>
      <c r="B94" s="129" t="str">
        <f>L!B269</f>
        <v>Gjithsej 2025</v>
      </c>
      <c r="C94" s="130">
        <f>SUM(C82:C93)</f>
        <v>96787.87</v>
      </c>
      <c r="D94" s="130">
        <f t="shared" ref="D94:P94" si="15">SUM(D82:D93)</f>
        <v>36774.92</v>
      </c>
      <c r="E94" s="130">
        <f t="shared" si="15"/>
        <v>10354</v>
      </c>
      <c r="F94" s="130">
        <f t="shared" si="15"/>
        <v>6753</v>
      </c>
      <c r="G94" s="130">
        <f t="shared" si="15"/>
        <v>24</v>
      </c>
      <c r="H94" s="130">
        <f t="shared" si="15"/>
        <v>614.58000000000004</v>
      </c>
      <c r="I94" s="130">
        <f t="shared" si="15"/>
        <v>1040</v>
      </c>
      <c r="J94" s="130">
        <f t="shared" si="15"/>
        <v>9821.5</v>
      </c>
      <c r="K94" s="130">
        <f t="shared" si="15"/>
        <v>6465</v>
      </c>
      <c r="L94" s="130">
        <f t="shared" si="15"/>
        <v>24940.87</v>
      </c>
      <c r="M94" s="130">
        <f t="shared" si="15"/>
        <v>0</v>
      </c>
      <c r="N94" s="130">
        <f t="shared" si="15"/>
        <v>0</v>
      </c>
      <c r="O94" s="130">
        <f t="shared" si="15"/>
        <v>0</v>
      </c>
      <c r="P94" s="130">
        <f t="shared" si="15"/>
        <v>0</v>
      </c>
    </row>
  </sheetData>
  <mergeCells count="8">
    <mergeCell ref="A82:A94"/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2025-02-12T07:32:32Z</dcterms:modified>
</cp:coreProperties>
</file>