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30" activeTab="0"/>
  </bookViews>
  <sheets>
    <sheet name="Tabela 4.2 I. kapitale 2024-26" sheetId="1" r:id="rId1"/>
  </sheets>
  <definedNames>
    <definedName name="_xlnm.Print_Area" localSheetId="0">'Tabela 4.2 I. kapitale 2024-26'!$A$1:$H$163</definedName>
  </definedNames>
  <calcPr fullCalcOnLoad="1"/>
</workbook>
</file>

<file path=xl/sharedStrings.xml><?xml version="1.0" encoding="utf-8"?>
<sst xmlns="http://schemas.openxmlformats.org/spreadsheetml/2006/main" count="227" uniqueCount="188">
  <si>
    <t>Emri i Projektit</t>
  </si>
  <si>
    <t>Plani 10- BKK</t>
  </si>
  <si>
    <t xml:space="preserve">Plani 21-THV  </t>
  </si>
  <si>
    <t>Vendbanimet</t>
  </si>
  <si>
    <t>Shërbimet Publike, Mjedis, dhe Emergjencë</t>
  </si>
  <si>
    <t>Baqevc</t>
  </si>
  <si>
    <t>Breshancë</t>
  </si>
  <si>
    <t>Budakove</t>
  </si>
  <si>
    <t>Bukoshe</t>
  </si>
  <si>
    <t>Delloc</t>
  </si>
  <si>
    <t>Doberdelan</t>
  </si>
  <si>
    <t>Dubravë</t>
  </si>
  <si>
    <t>Duhel</t>
  </si>
  <si>
    <t>Dvoran</t>
  </si>
  <si>
    <t>Gelance</t>
  </si>
  <si>
    <t>Gjinoc</t>
  </si>
  <si>
    <t>Komunë</t>
  </si>
  <si>
    <t>Grejkoc</t>
  </si>
  <si>
    <t>Grejqevc</t>
  </si>
  <si>
    <t>Javor</t>
  </si>
  <si>
    <t>Kasterc</t>
  </si>
  <si>
    <t>Krushice e eperme</t>
  </si>
  <si>
    <t>Krushice e poshtme</t>
  </si>
  <si>
    <t>Leshan</t>
  </si>
  <si>
    <t>Luzhnice</t>
  </si>
  <si>
    <t>Maqiteve</t>
  </si>
  <si>
    <t>Mohlan</t>
  </si>
  <si>
    <t>Mushtishti</t>
  </si>
  <si>
    <t>Neperbisht</t>
  </si>
  <si>
    <t>Nishor</t>
  </si>
  <si>
    <t>Papaz</t>
  </si>
  <si>
    <t>Peqan</t>
  </si>
  <si>
    <t>Popolan</t>
  </si>
  <si>
    <t xml:space="preserve">Qadrak </t>
  </si>
  <si>
    <t>Reqan</t>
  </si>
  <si>
    <t xml:space="preserve">Reshtan </t>
  </si>
  <si>
    <t>Qytet SUHAREKE</t>
  </si>
  <si>
    <t>Samadraxhë</t>
  </si>
  <si>
    <t>Savrove</t>
  </si>
  <si>
    <t>Semetisht</t>
  </si>
  <si>
    <t>Sopijë</t>
  </si>
  <si>
    <t>Stravuqinë</t>
  </si>
  <si>
    <t xml:space="preserve">Studençan </t>
  </si>
  <si>
    <t>Tërrnje</t>
  </si>
  <si>
    <t>Vershec</t>
  </si>
  <si>
    <t>Vraniq</t>
  </si>
  <si>
    <t>Administrata  &amp; Personeli</t>
  </si>
  <si>
    <t>Drejtoria për Urbanizem dhe Planifikim</t>
  </si>
  <si>
    <t>Bujqësia Pylltaria dhe Zhvillimi Rural</t>
  </si>
  <si>
    <t xml:space="preserve">Kultura,Rina,Sporti dhe Mërgata </t>
  </si>
  <si>
    <t xml:space="preserve">Shëndetësia dhe Mirëqenia Sociale </t>
  </si>
  <si>
    <t>Shërbimet e Shëndetësisë Primare (QKMF)</t>
  </si>
  <si>
    <t>Arsimi  Fillor</t>
  </si>
  <si>
    <t>Kryetari i Komunës:</t>
  </si>
  <si>
    <t>_________________________</t>
  </si>
  <si>
    <t xml:space="preserve">   /Bali  Muharremaj  /</t>
  </si>
  <si>
    <t>ADMINISTRATA- Arsimi</t>
  </si>
  <si>
    <t xml:space="preserve">Arsimi dhe Shkenca </t>
  </si>
  <si>
    <t>Sallagrazhdë</t>
  </si>
  <si>
    <t xml:space="preserve">Buxhet dhe Financa </t>
  </si>
  <si>
    <t>Bllacë</t>
  </si>
  <si>
    <t>Sllapuzhan</t>
  </si>
  <si>
    <t>Shirokë</t>
  </si>
  <si>
    <t>Blerja dhe paisja me aparatura te nevojshme per QKMF"Rexhep Kuçi" Suharekë</t>
  </si>
  <si>
    <t>Ndërtimi dhe rregullimi Kolektorit në rrugen "Skenderbeu"- Suharekë</t>
  </si>
  <si>
    <t>Nërtimi i shtigjeve të ecjes nga Budakov-Vraniq-Mushtisht deri në Grejkoc</t>
  </si>
  <si>
    <t>Ndertimi i objektit të Kuvendit Komunal në Suharekë</t>
  </si>
  <si>
    <t>Nërtimi i sheshit Brigada 123-Vazhdim</t>
  </si>
  <si>
    <t xml:space="preserve">Nërtimi i impiantit për ujra të zeza në Dubravë </t>
  </si>
  <si>
    <t>Ndërtimi i pullazeve dhe izolimi në objektet kolektive në Suharekë .</t>
  </si>
  <si>
    <t>Ndërtimi i zonave infrastrukturore  SMART në hapsirat ku kalojn këmbësorët-zebrat në pjesët e qytetit në Komunen e Suharekes .</t>
  </si>
  <si>
    <t>Ndertimi i Shtepise se kultures Mushtishte</t>
  </si>
  <si>
    <t>Ndertimi i Fushave sportive në Sopijë dhe Komunë</t>
  </si>
  <si>
    <t>Ndertimi i salles se sportit në Muhlan</t>
  </si>
  <si>
    <t>Ndertimi i salles se sportit në Sopijë</t>
  </si>
  <si>
    <t>Ndërtimi i aneksit të objektit në SHFMU"Besim Ndreca në Maqitevë</t>
  </si>
  <si>
    <t>TOTAL:2024</t>
  </si>
  <si>
    <t>2024-2026</t>
  </si>
  <si>
    <t>Kadaster</t>
  </si>
  <si>
    <t>Paisje për matje gjeodezike</t>
  </si>
  <si>
    <t>TOTALI  I  SHPENZIMEVE KAPITALE  2024-2026</t>
  </si>
  <si>
    <t>Ndërtimi i rrugëve lokale: Marsi - Pahi elastike.</t>
  </si>
  <si>
    <t>Ndërtimi i rrugëve lokale: Tahir Zeqiraj, Ragip Haziraj, Ibrahim Rugova - segment, Zeq Avdyli, Lugjet e verdha - degzim- Maksutaj.</t>
  </si>
  <si>
    <t>Instalimi dhe sanimi i ndriqimeve publike, qyteti dhe fshatrat.</t>
  </si>
  <si>
    <t xml:space="preserve">Ndërtimi i rrugëve lokale: Rozafa - vazhdim, </t>
  </si>
  <si>
    <t>Ndërtimi i rrugëve lokale: Rruga Stravuqinë - Muhlan.</t>
  </si>
  <si>
    <t>Ndërtimi i rrugëve lokale: Kosova - vazhdim, Shqiptari - vazhdim, Eqerem Qabej - segmente, Besnik Perzhaku - segmente.</t>
  </si>
  <si>
    <t>Ndërtimi i rrugëve lokale: Ushtai i Lirisë - vazhdim.</t>
  </si>
  <si>
    <t>Ndërtimi i rrugëve lokale nga rruga Vardari deri te rruga Jakup Ferri (Udha e Shkupit).</t>
  </si>
  <si>
    <t>Ndertimi i Lapidarëve në Komunë, Vraniq, Dubravë, Krushicë e Epërme.</t>
  </si>
  <si>
    <t>Ndërtimi i mullirit të vjetër</t>
  </si>
  <si>
    <t>Vazhdimi i rrugë së varrezave</t>
  </si>
  <si>
    <t>Ndërtimi i infrastrukturës rrugore në Bujqësi dhe Pylltari</t>
  </si>
  <si>
    <t>Projekte me bashkëfinancim</t>
  </si>
  <si>
    <t>Ndërtimi i vendkampingjeve turistike dhe sinjalizimi i shtigjeve të ecjes</t>
  </si>
  <si>
    <t>Asfaltimi i rrugës në bjeshkë të Vraniqit</t>
  </si>
  <si>
    <t>Ndërtimi i shtëpive malore mikpritëse për akomodimin e turisteve</t>
  </si>
  <si>
    <t>Rehabilitimi dhe rregullimi  i kanaleve për kullimin e tokave bujqësore</t>
  </si>
  <si>
    <t>Ndërtimi i  digës në shtratin e lumit "Toplluha"</t>
  </si>
  <si>
    <t>Ndërtimi i nënstacionit policor(mini stacion)dhe mini objektit për zjarrfiksa</t>
  </si>
  <si>
    <t>Studenqan</t>
  </si>
  <si>
    <t xml:space="preserve">Nërtimi i impiantit për ujra të zeza në Sllapuzhanë </t>
  </si>
  <si>
    <t>Ndërtimi dhe rikonstruimi i rrugëve lokale në Komunë</t>
  </si>
  <si>
    <t>Ndretimi i QMF -së në Gjinoc</t>
  </si>
  <si>
    <t>Ndërtimi dhe rikonstruimi i kanalizimeve në Komunë" Suharekë</t>
  </si>
  <si>
    <t>QB 2024/02</t>
  </si>
  <si>
    <t>Ndertimi i salles se sportit në Bukosh</t>
  </si>
  <si>
    <t>Ndertimi i salles se sportit në Peqan</t>
  </si>
  <si>
    <t>Kaqaniku-vazhdim Rrustem Dubrava-segment  Rr UQK-SE Dubrave - Savrove</t>
  </si>
  <si>
    <t>Ndërtimi i rrugës" Parajsa" - segment.</t>
  </si>
  <si>
    <t>Ndërtimi I rrugës "Haxhi Gashi "-segment, "Ramadan Dubrava"-segment,"Jetish Limani" ,dhe "Sejdi Ramadani".</t>
  </si>
  <si>
    <t>Ndërtimi i rrugës  " Te Xhamia vorrezat e Kicëve",rruga" Qamil Limani" dhe 'Avdyl Kicaj"  aneks i rruges " Plishi" .</t>
  </si>
  <si>
    <t>Ndërtimi i rrugës"Liman Brahimi "-aneks rruga e varrezave,rruga "Fatmir Tafaj "</t>
  </si>
  <si>
    <t>Ndërtimi i rrugës"Bashkimi " -vazhdim</t>
  </si>
  <si>
    <t>Ndërtimi i rrugës"8 Vëllezrit"  -vazhdim</t>
  </si>
  <si>
    <t>Ndertimi i rrugës"Bajram Hajdari ,dhe Ndertimii rruges nga kroi fshatit deri te zabelet .</t>
  </si>
  <si>
    <t>Ndërtimi i rrugës "Zenel Alia " - deri te pika e vezhgimit .</t>
  </si>
  <si>
    <t>Ndërtimi i rrugës " Rruga e shtabit " .</t>
  </si>
  <si>
    <t>Ndërtimi i rrugës"Haki Muslia" dhe " Ali Dervishi " .</t>
  </si>
  <si>
    <t>Ndërtimi i rrugës "Syl Qaka" , "Rrahman Shala" dhe " Ahmet Mehmeti" .</t>
  </si>
  <si>
    <t>Ndërtimi i rrugës "Kroi i Nikës "</t>
  </si>
  <si>
    <t>Ndërtimi i rrugës" Besnik Perzhaku" -segment dhe rrugës" Ujësjellsi" .</t>
  </si>
  <si>
    <t>Ndërtimi i rrugës"Mrizi i Zanave" -segment dhe rrugës" Eqrem Qabej " -segment .</t>
  </si>
  <si>
    <t>Ndërtimi i rrugës" Luftëtari i Lirisë "- segment .</t>
  </si>
  <si>
    <t>Ndërtimi i rrugëve "Shaip Kolgeci"-segment dhe "Smajl Ferati"-segment .</t>
  </si>
  <si>
    <t>Ndërtimi i rrugëve "Sadik Kolgeci" -segmet dhe "Latif Ndrecaj"-segment .</t>
  </si>
  <si>
    <t>Data:   30.08.2023</t>
  </si>
  <si>
    <t>Tabela 4.2                                         624   -     Suharekë     KAB- për  Projektet Kapitale        2024-2026</t>
  </si>
  <si>
    <t>Ndertimi i shtreterve të lumit "Toplluha" dhe rikonstruimi tyre.</t>
  </si>
  <si>
    <t>Ndërtimi i rrjetit të ujësjellsit në Sllapuzhan dhe në Komunë</t>
  </si>
  <si>
    <t>Ndërtimi i urave në Komunë, Grejkoc,  Tërrnje, Sllapuzhan etj.</t>
  </si>
  <si>
    <t>Ndertimi i trotuarëve dhe parkingjeve në rrugen "Luigj Gurakuqi","Parku i Dëshmorve në Suharekë,etj.</t>
  </si>
  <si>
    <t>Ndërtimi i rrugëve lokale: Dyrrahu, Udha e Shkronjave etj.</t>
  </si>
  <si>
    <t>Ndertimi i zonave te gjelbruara dhe rekreative në Mushtisht,Samadraxhë dhe në  Suharekë,etj.</t>
  </si>
  <si>
    <t>Ndërtimi i rrugëve lokale: Aziz Limoni - segment, Sejdi Fejza-segment, Izet Shefketi, Milazim Balaj dhe "Bajram Islami" etj.</t>
  </si>
  <si>
    <t>Rikonstruimi i SHFMU"Shkendija" në Suharekë</t>
  </si>
  <si>
    <t>Ndertimi i rrugëve lokale: Vlora, Prrocka, Mrizet, Kroni i shelqes, Malësia, Rruga Livadhet, Lama, Mehmet Lumi - segment dhe rruga Bislim Zekolli - segment.</t>
  </si>
  <si>
    <t>Ndërtimi i rrugës"Mehmet Lumi "-segment dhe " Riza Bllaca"- vazhdim .</t>
  </si>
  <si>
    <t>Ndërtimi I rrugës"Xhemajli Zekolli" - vazhdim,dhe " Albanika" -vazhdim</t>
  </si>
  <si>
    <t>Ndërtimi i rrugës"Isuf Ademi" -akoma pa emer , dhe "Jashar Shabani "</t>
  </si>
  <si>
    <t>Ndërtimi i rrugëve lokale: Mehmet Xhafa, Nebih Kokollari, Bjeshka e Budakovës,etj.</t>
  </si>
  <si>
    <t>Ndërtimmi i rrugës"Bjeshka e Budakoves  " dhe Budakovë -Bukosh .</t>
  </si>
  <si>
    <t>Ndërtimi  i rruges  "XH. Kokollari"-segment dhe "Rexhë Bardhi "</t>
  </si>
  <si>
    <t>Blerja e veturës per ekipin e Kujdesit Paliativ</t>
  </si>
  <si>
    <t>Rikonstruksioni i QKMF-së "Rexhep Kuçi";  QMF-ve dhe AMF-ve</t>
  </si>
  <si>
    <t>Ndertimi i salles se sportit në Sallagrazhdë</t>
  </si>
  <si>
    <t>Ndërtimi i rrugëve lokale: Ramë Hyseni, Bexhet Baraliu, Taip Zyba, Naser Baraliu, Halil Ali Fetahu, Hajir Sopa,etj</t>
  </si>
  <si>
    <t>Ndërtimi i rrugëve lokale: Malokajt - segment, vazhdim i rrugës Faik Maliqaj, vazhdim i rrugës Adem Rrustemi,etj.</t>
  </si>
  <si>
    <t>Ndërtimi i rrugëve lokale: Rruga te vorrezat, Dibra,etj.</t>
  </si>
  <si>
    <t>Ndërtimi i rrugëve lokale: Gani Kukaj - segment, Sherif Qadraku - segment, Qershija - segment,etj.</t>
  </si>
  <si>
    <t>Ndërtimi i rrugëve lokale: Rruga e Xhamisë, Ukë Sylejmani, Sinan Kicaj, Shaq Kadriaj, Smajl Muharremi,etj.</t>
  </si>
  <si>
    <t>Ndërtimi i rrugëve lokale: Vazhdim i rrugës Seferi, Dy Martirër, Veterani,etj.</t>
  </si>
  <si>
    <t>Ndërtimi i rrugëve lokale: Hafir Gashi, Ali Zogaj,etj.</t>
  </si>
  <si>
    <t>Ndërtimi i rrugëve lokale: Miftar Bytyqi, Shefket Bytyqi,etj.</t>
  </si>
  <si>
    <t>Ndërtimi I rrugës"Kroi i  fshatit "-segment deri në hyrje të fshatit .</t>
  </si>
  <si>
    <t>Ndërtimi i rrugëve lokale: Bashkim Kabashi - segment, "Atdhetari"etj.</t>
  </si>
  <si>
    <t>Ndërtimi i rrugëve lokale: Vazhdim i segmentit "Tahir Sinani" dhe "Afrim Buqa"etj.</t>
  </si>
  <si>
    <t>Ndërtimi i rrugëve lokale: "Jakup Salihu"," Halil Bajselmani"etj.</t>
  </si>
  <si>
    <t>Ndërtimi i rrugëve lokale: Qamil Gashi, Aneks I rrugës Fadil Gashi, Trotuari, etj.</t>
  </si>
  <si>
    <t>Ndërtimi i rrugëve lokale:"Minatori",Ali V.Bytyqi","Xhemali",Haki Sokoli",Haxhi Abazi",Taf Sherifi"dhe rrruga "Djelli-aneks në Mushtisht etj.</t>
  </si>
  <si>
    <t>Ndërtimi i rrugëve lokale: Isa Shala, Haxhi Zyberi, Muhamet Qamili etj.</t>
  </si>
  <si>
    <t>Ndërtimi i rrugëve lokale: Bullaket - vazhdim, Nur Ramadani - sergment, Demajt etj.</t>
  </si>
  <si>
    <t>Ndërtimi i rrugës"Demir Hamza "-segment dhe "Skender Bytyqi " -segment .</t>
  </si>
  <si>
    <t>Ndërtimi i rrugës "Jemin Sinani "-segment</t>
  </si>
  <si>
    <t>Ndërtimi i rrugëve lokale"Ramush Matoshi" dhe "Sadri Buzhala"etj .</t>
  </si>
  <si>
    <t>Ndërtimi i rrugëve lokale: Vazhdim i rruges ne lagjen Tafolli etj.</t>
  </si>
  <si>
    <t>Ndërtimi i rrugëve lokale: Flamuri Arbrit, mulliri - segment.</t>
  </si>
  <si>
    <t>Ndertimi i rrugeve lokale në Suharekë: Degzim i rrugës Agron Berisha, Qajupi, Xhavit Syla - segment(te kanali i hapur), Zek Bajraktari - segment etj.</t>
  </si>
  <si>
    <t>Ndërtimi i rrugës" Nena Tereza" dhe "Milit Kryeziu "etj.</t>
  </si>
  <si>
    <t>Ndërtimi I rrugës "Lidhja e Prizrenit" dhe rrugës" Bali Kuqi" - te Stadiumi etj.</t>
  </si>
  <si>
    <t>Ndërtimi dhe rregullimi i varrezve në "Biraq"etj .</t>
  </si>
  <si>
    <t>Ndërtimi i rrugëve lokale: Martim Camaj, Deli Azem Gega - segmetn.</t>
  </si>
  <si>
    <t>Ndërtimi i rrugëve lokale: Durrësi, Tropoja, Nora e Kelmendit, Morea - segment, Feim Morina - segment etj.</t>
  </si>
  <si>
    <t>Ndërtimi i rrugëve lokale: UÇK, Sinan Alija, Ukë Nrecaj etj.</t>
  </si>
  <si>
    <t>Ndërtimi i rrugëve lokale: Haxhi V. Bytyqi, Spitali i Luftes - segment etj.</t>
  </si>
  <si>
    <t>Ndërtimi i rrugëve lokale: Nderi I Kombit - segment, Fadil Kabashi - segment, Fadil Elshani - segment, Kodra e thatë - segment, Afrim Mazreku - segment, Azem Sopaj - segment etj.</t>
  </si>
  <si>
    <t>Ndërtimi i rrugëve lokale: Rruga tek varrezat - vazhdim etj.</t>
  </si>
  <si>
    <t>Ndërtimi i rrugëve lokale: Fetah Gega - segment, Asllan Gjesha, Elshanët, Drini - segnet etj.</t>
  </si>
  <si>
    <t>Ndërtimi i rrugës"Dajti "rrruge unazore lidhet me Rr. Selman Kadria .</t>
  </si>
  <si>
    <t>ndërtimi i rrugës"Martiret e Terrnjes "-vazhdim .</t>
  </si>
  <si>
    <t>Ndërtimi i rrugës Peqan i Vogël-Semetisht etj.</t>
  </si>
  <si>
    <t>Ndërtimi i rrugës Samadraxhë-Terrnje-Studenqan,etj.</t>
  </si>
  <si>
    <t>Ndërtimi i Trotuarit në rrugën "Sylejman Delvina ".</t>
  </si>
  <si>
    <t>Ndërtimi i Trotuarit në rrugë"Murat Kadriaj".</t>
  </si>
  <si>
    <t>Ndërtimi i trotuarit në rrugën "Pentagoni".</t>
  </si>
  <si>
    <t>Ndërtimi i rrugëve lokale "Murse Fandaj"," Amerika"dhe rruga te shkolla etj .</t>
  </si>
  <si>
    <t>Ndërtimi i sistemit te ujitjes per sipërfaqet bujqësore në Komunë</t>
  </si>
  <si>
    <t>Ndërtimi i rrugëve lokale: Vëllezrit Qatani - segment,Tajar Hatipi etj.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</si>
</sst>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0.00\ \€"/>
    <numFmt numFmtId="175" formatCode="_(* #,##0.000_);_(* \(#,##0.000\);_(* &quot;-&quot;??_);_(@_)"/>
    <numFmt numFmtId="176" formatCode="_(* #,##0.0000_);_(* \(#,##0.0000\);_(* &quot;-&quot;??_);_(@_)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%"/>
    <numFmt numFmtId="188" formatCode="0.00000000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3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48"/>
      <color indexed="8"/>
      <name val="Cambria"/>
      <family val="1"/>
    </font>
    <font>
      <sz val="36"/>
      <color indexed="8"/>
      <name val="Cambria"/>
      <family val="1"/>
    </font>
    <font>
      <sz val="24"/>
      <color indexed="8"/>
      <name val="Cambria"/>
      <family val="1"/>
    </font>
    <font>
      <sz val="26"/>
      <color indexed="8"/>
      <name val="Cambria"/>
      <family val="1"/>
    </font>
    <font>
      <b/>
      <sz val="24"/>
      <color indexed="8"/>
      <name val="Cambria"/>
      <family val="1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sz val="24"/>
      <color indexed="9"/>
      <name val="Calibri"/>
      <family val="2"/>
    </font>
    <font>
      <b/>
      <sz val="36"/>
      <color indexed="8"/>
      <name val="Cambria"/>
      <family val="1"/>
    </font>
    <font>
      <b/>
      <sz val="28"/>
      <name val="Cambria"/>
      <family val="1"/>
    </font>
    <font>
      <b/>
      <sz val="36"/>
      <name val="Cambria"/>
      <family val="1"/>
    </font>
    <font>
      <b/>
      <sz val="36"/>
      <color indexed="8"/>
      <name val="Calibri"/>
      <family val="2"/>
    </font>
    <font>
      <sz val="36"/>
      <color indexed="8"/>
      <name val="Calibri"/>
      <family val="2"/>
    </font>
    <font>
      <b/>
      <sz val="40"/>
      <color indexed="8"/>
      <name val="Cambria"/>
      <family val="1"/>
    </font>
    <font>
      <b/>
      <sz val="70"/>
      <color indexed="8"/>
      <name val="Cambria"/>
      <family val="1"/>
    </font>
    <font>
      <b/>
      <sz val="35"/>
      <color indexed="8"/>
      <name val="Cambria"/>
      <family val="1"/>
    </font>
    <font>
      <b/>
      <sz val="44"/>
      <color indexed="8"/>
      <name val="Cambria"/>
      <family val="1"/>
    </font>
    <font>
      <sz val="40"/>
      <color indexed="8"/>
      <name val="Cambria"/>
      <family val="1"/>
    </font>
    <font>
      <b/>
      <sz val="40"/>
      <name val="Cambria"/>
      <family val="1"/>
    </font>
    <font>
      <sz val="40"/>
      <name val="Cambria"/>
      <family val="1"/>
    </font>
    <font>
      <sz val="36"/>
      <name val="Cambria"/>
      <family val="1"/>
    </font>
    <font>
      <sz val="40"/>
      <color indexed="8"/>
      <name val="Calibri"/>
      <family val="2"/>
    </font>
    <font>
      <b/>
      <sz val="48"/>
      <color indexed="8"/>
      <name val="Cambria"/>
      <family val="1"/>
    </font>
    <font>
      <sz val="38"/>
      <color indexed="8"/>
      <name val="Cambria"/>
      <family val="1"/>
    </font>
    <font>
      <b/>
      <sz val="42"/>
      <color indexed="8"/>
      <name val="Cambria"/>
      <family val="1"/>
    </font>
    <font>
      <sz val="40"/>
      <name val="Calibri"/>
      <family val="2"/>
    </font>
    <font>
      <b/>
      <sz val="40"/>
      <color indexed="10"/>
      <name val="Cambria"/>
      <family val="1"/>
    </font>
    <font>
      <b/>
      <sz val="45"/>
      <color indexed="8"/>
      <name val="Cambria"/>
      <family val="1"/>
    </font>
    <font>
      <sz val="40"/>
      <color indexed="10"/>
      <name val="Cambria"/>
      <family val="1"/>
    </font>
    <font>
      <sz val="38"/>
      <name val="Cambria"/>
      <family val="1"/>
    </font>
    <font>
      <b/>
      <sz val="6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sz val="48"/>
      <color theme="1"/>
      <name val="Cambria"/>
      <family val="1"/>
    </font>
    <font>
      <b/>
      <sz val="24"/>
      <color theme="1"/>
      <name val="Cambria"/>
      <family val="1"/>
    </font>
    <font>
      <sz val="24"/>
      <color theme="1"/>
      <name val="Cambria"/>
      <family val="1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sz val="24"/>
      <color theme="0"/>
      <name val="Calibri"/>
      <family val="2"/>
    </font>
    <font>
      <sz val="36"/>
      <color theme="1"/>
      <name val="Cambria"/>
      <family val="1"/>
    </font>
    <font>
      <b/>
      <sz val="36"/>
      <color theme="1"/>
      <name val="Calibri"/>
      <family val="2"/>
    </font>
    <font>
      <sz val="36"/>
      <color theme="1"/>
      <name val="Calibri"/>
      <family val="2"/>
    </font>
    <font>
      <b/>
      <sz val="36"/>
      <color theme="1"/>
      <name val="Cambria"/>
      <family val="1"/>
    </font>
    <font>
      <sz val="40"/>
      <color theme="1"/>
      <name val="Cambria"/>
      <family val="1"/>
    </font>
    <font>
      <b/>
      <sz val="40"/>
      <color theme="1"/>
      <name val="Cambria"/>
      <family val="1"/>
    </font>
    <font>
      <b/>
      <sz val="48"/>
      <color theme="1"/>
      <name val="Cambria"/>
      <family val="1"/>
    </font>
    <font>
      <sz val="38"/>
      <color theme="1"/>
      <name val="Cambria"/>
      <family val="1"/>
    </font>
    <font>
      <sz val="40"/>
      <color theme="1"/>
      <name val="Calibri"/>
      <family val="2"/>
    </font>
    <font>
      <b/>
      <sz val="40"/>
      <color rgb="FFFF0000"/>
      <name val="Cambria"/>
      <family val="1"/>
    </font>
    <font>
      <b/>
      <sz val="45"/>
      <color theme="1"/>
      <name val="Cambria"/>
      <family val="1"/>
    </font>
    <font>
      <sz val="40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68" fillId="0" borderId="0" xfId="0" applyFont="1" applyAlignment="1">
      <alignment/>
    </xf>
    <xf numFmtId="173" fontId="20" fillId="11" borderId="10" xfId="44" applyNumberFormat="1" applyFont="1" applyFill="1" applyBorder="1" applyAlignment="1">
      <alignment horizontal="center"/>
    </xf>
    <xf numFmtId="43" fontId="21" fillId="11" borderId="10" xfId="44" applyFont="1" applyFill="1" applyBorder="1" applyAlignment="1">
      <alignment horizontal="center"/>
    </xf>
    <xf numFmtId="173" fontId="21" fillId="11" borderId="10" xfId="44" applyNumberFormat="1" applyFont="1" applyFill="1" applyBorder="1" applyAlignment="1">
      <alignment horizontal="center"/>
    </xf>
    <xf numFmtId="0" fontId="69" fillId="11" borderId="10" xfId="0" applyFont="1" applyFill="1" applyBorder="1" applyAlignment="1">
      <alignment/>
    </xf>
    <xf numFmtId="173" fontId="22" fillId="10" borderId="0" xfId="44" applyNumberFormat="1" applyFont="1" applyFill="1" applyBorder="1" applyAlignment="1">
      <alignment horizontal="center"/>
    </xf>
    <xf numFmtId="43" fontId="21" fillId="10" borderId="11" xfId="44" applyNumberFormat="1" applyFont="1" applyFill="1" applyBorder="1" applyAlignment="1">
      <alignment horizontal="center"/>
    </xf>
    <xf numFmtId="43" fontId="23" fillId="10" borderId="11" xfId="44" applyNumberFormat="1" applyFont="1" applyFill="1" applyBorder="1" applyAlignment="1">
      <alignment/>
    </xf>
    <xf numFmtId="173" fontId="70" fillId="10" borderId="12" xfId="44" applyNumberFormat="1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43" fontId="68" fillId="0" borderId="0" xfId="0" applyNumberFormat="1" applyFont="1" applyAlignment="1">
      <alignment vertical="center"/>
    </xf>
    <xf numFmtId="43" fontId="68" fillId="0" borderId="0" xfId="0" applyNumberFormat="1" applyFont="1" applyAlignment="1">
      <alignment/>
    </xf>
    <xf numFmtId="0" fontId="68" fillId="0" borderId="0" xfId="0" applyFont="1" applyFill="1" applyAlignment="1">
      <alignment/>
    </xf>
    <xf numFmtId="0" fontId="68" fillId="33" borderId="0" xfId="0" applyFont="1" applyFill="1" applyAlignment="1">
      <alignment/>
    </xf>
    <xf numFmtId="0" fontId="71" fillId="0" borderId="0" xfId="0" applyFont="1" applyAlignment="1">
      <alignment/>
    </xf>
    <xf numFmtId="0" fontId="68" fillId="33" borderId="0" xfId="15" applyFont="1" applyFill="1" applyBorder="1" applyAlignment="1" applyProtection="1">
      <alignment/>
      <protection/>
    </xf>
    <xf numFmtId="0" fontId="72" fillId="33" borderId="0" xfId="0" applyFont="1" applyFill="1" applyAlignment="1">
      <alignment/>
    </xf>
    <xf numFmtId="0" fontId="72" fillId="0" borderId="0" xfId="0" applyFont="1" applyAlignment="1">
      <alignment/>
    </xf>
    <xf numFmtId="0" fontId="73" fillId="33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0" fontId="72" fillId="33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68" fillId="33" borderId="0" xfId="0" applyFont="1" applyFill="1" applyBorder="1" applyAlignment="1">
      <alignment/>
    </xf>
    <xf numFmtId="43" fontId="68" fillId="33" borderId="0" xfId="0" applyNumberFormat="1" applyFont="1" applyFill="1" applyBorder="1" applyAlignment="1">
      <alignment/>
    </xf>
    <xf numFmtId="0" fontId="75" fillId="33" borderId="10" xfId="0" applyFont="1" applyFill="1" applyBorder="1" applyAlignment="1">
      <alignment/>
    </xf>
    <xf numFmtId="0" fontId="75" fillId="33" borderId="10" xfId="15" applyFont="1" applyFill="1" applyBorder="1" applyAlignment="1" applyProtection="1">
      <alignment/>
      <protection/>
    </xf>
    <xf numFmtId="43" fontId="68" fillId="0" borderId="0" xfId="42" applyFont="1" applyAlignment="1">
      <alignment/>
    </xf>
    <xf numFmtId="0" fontId="28" fillId="34" borderId="10" xfId="0" applyFont="1" applyFill="1" applyBorder="1" applyAlignment="1" applyProtection="1">
      <alignment horizontal="center" vertical="center" wrapText="1"/>
      <protection/>
    </xf>
    <xf numFmtId="0" fontId="29" fillId="8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33" fillId="22" borderId="10" xfId="0" applyFont="1" applyFill="1" applyBorder="1" applyAlignment="1" applyProtection="1">
      <alignment horizontal="left"/>
      <protection/>
    </xf>
    <xf numFmtId="0" fontId="34" fillId="35" borderId="13" xfId="0" applyFont="1" applyFill="1" applyBorder="1" applyAlignment="1">
      <alignment horizontal="center"/>
    </xf>
    <xf numFmtId="0" fontId="35" fillId="36" borderId="10" xfId="0" applyFont="1" applyFill="1" applyBorder="1" applyAlignment="1" applyProtection="1">
      <alignment horizontal="left"/>
      <protection/>
    </xf>
    <xf numFmtId="0" fontId="75" fillId="33" borderId="10" xfId="0" applyFont="1" applyFill="1" applyBorder="1" applyAlignment="1">
      <alignment vertical="center"/>
    </xf>
    <xf numFmtId="0" fontId="30" fillId="8" borderId="13" xfId="0" applyFont="1" applyFill="1" applyBorder="1" applyAlignment="1">
      <alignment vertical="center" wrapText="1"/>
    </xf>
    <xf numFmtId="0" fontId="36" fillId="36" borderId="13" xfId="0" applyFont="1" applyFill="1" applyBorder="1" applyAlignment="1" applyProtection="1">
      <alignment horizontal="left"/>
      <protection/>
    </xf>
    <xf numFmtId="0" fontId="28" fillId="15" borderId="10" xfId="0" applyFont="1" applyFill="1" applyBorder="1" applyAlignment="1" applyProtection="1">
      <alignment/>
      <protection/>
    </xf>
    <xf numFmtId="0" fontId="28" fillId="33" borderId="10" xfId="0" applyFont="1" applyFill="1" applyBorder="1" applyAlignment="1" applyProtection="1">
      <alignment/>
      <protection/>
    </xf>
    <xf numFmtId="0" fontId="75" fillId="33" borderId="11" xfId="0" applyFont="1" applyFill="1" applyBorder="1" applyAlignment="1">
      <alignment vertical="center"/>
    </xf>
    <xf numFmtId="0" fontId="78" fillId="33" borderId="10" xfId="15" applyFont="1" applyFill="1" applyBorder="1" applyAlignment="1" applyProtection="1">
      <alignment/>
      <protection/>
    </xf>
    <xf numFmtId="0" fontId="28" fillId="35" borderId="10" xfId="0" applyFont="1" applyFill="1" applyBorder="1" applyAlignment="1" applyProtection="1">
      <alignment horizontal="center"/>
      <protection/>
    </xf>
    <xf numFmtId="0" fontId="78" fillId="2" borderId="10" xfId="15" applyFont="1" applyBorder="1" applyAlignment="1" applyProtection="1">
      <alignment horizontal="center"/>
      <protection/>
    </xf>
    <xf numFmtId="0" fontId="30" fillId="37" borderId="10" xfId="0" applyFont="1" applyFill="1" applyBorder="1" applyAlignment="1">
      <alignment horizontal="left"/>
    </xf>
    <xf numFmtId="0" fontId="30" fillId="38" borderId="10" xfId="0" applyFont="1" applyFill="1" applyBorder="1" applyAlignment="1">
      <alignment horizontal="left" vertical="center" wrapText="1"/>
    </xf>
    <xf numFmtId="0" fontId="75" fillId="33" borderId="10" xfId="15" applyFont="1" applyFill="1" applyBorder="1" applyAlignment="1" applyProtection="1">
      <alignment wrapText="1"/>
      <protection/>
    </xf>
    <xf numFmtId="0" fontId="78" fillId="14" borderId="10" xfId="15" applyFont="1" applyFill="1" applyBorder="1" applyAlignment="1" applyProtection="1">
      <alignment horizontal="center"/>
      <protection/>
    </xf>
    <xf numFmtId="0" fontId="75" fillId="33" borderId="10" xfId="15" applyFont="1" applyFill="1" applyBorder="1" applyAlignment="1" applyProtection="1">
      <alignment horizontal="left" wrapText="1"/>
      <protection/>
    </xf>
    <xf numFmtId="0" fontId="76" fillId="33" borderId="0" xfId="0" applyFont="1" applyFill="1" applyBorder="1" applyAlignment="1">
      <alignment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33" fillId="17" borderId="0" xfId="0" applyFont="1" applyFill="1" applyBorder="1" applyAlignment="1">
      <alignment horizontal="left" vertical="center" wrapText="1"/>
    </xf>
    <xf numFmtId="0" fontId="33" fillId="34" borderId="13" xfId="0" applyFont="1" applyFill="1" applyBorder="1" applyAlignment="1" applyProtection="1">
      <alignment vertical="center" wrapText="1"/>
      <protection/>
    </xf>
    <xf numFmtId="0" fontId="33" fillId="35" borderId="13" xfId="0" applyFont="1" applyFill="1" applyBorder="1" applyAlignment="1" applyProtection="1">
      <alignment/>
      <protection/>
    </xf>
    <xf numFmtId="0" fontId="79" fillId="33" borderId="10" xfId="15" applyFont="1" applyFill="1" applyBorder="1" applyAlignment="1">
      <alignment horizontal="left"/>
    </xf>
    <xf numFmtId="0" fontId="79" fillId="33" borderId="10" xfId="15" applyFont="1" applyFill="1" applyBorder="1" applyAlignment="1">
      <alignment horizontal="left" wrapText="1"/>
    </xf>
    <xf numFmtId="0" fontId="38" fillId="11" borderId="13" xfId="0" applyFont="1" applyFill="1" applyBorder="1" applyAlignment="1">
      <alignment vertical="center" wrapText="1"/>
    </xf>
    <xf numFmtId="0" fontId="38" fillId="37" borderId="13" xfId="0" applyFont="1" applyFill="1" applyBorder="1" applyAlignment="1">
      <alignment/>
    </xf>
    <xf numFmtId="0" fontId="39" fillId="33" borderId="10" xfId="15" applyFont="1" applyFill="1" applyBorder="1" applyAlignment="1" applyProtection="1">
      <alignment horizontal="left" wrapText="1"/>
      <protection/>
    </xf>
    <xf numFmtId="0" fontId="80" fillId="14" borderId="10" xfId="15" applyFont="1" applyFill="1" applyBorder="1" applyAlignment="1" applyProtection="1">
      <alignment horizontal="left"/>
      <protection/>
    </xf>
    <xf numFmtId="0" fontId="40" fillId="33" borderId="10" xfId="15" applyFont="1" applyFill="1" applyBorder="1" applyAlignment="1">
      <alignment horizontal="left" wrapText="1"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vertical="center" wrapText="1"/>
      <protection/>
    </xf>
    <xf numFmtId="0" fontId="41" fillId="39" borderId="14" xfId="0" applyFont="1" applyFill="1" applyBorder="1" applyAlignment="1" applyProtection="1">
      <alignment vertical="center" wrapText="1"/>
      <protection/>
    </xf>
    <xf numFmtId="0" fontId="81" fillId="11" borderId="0" xfId="0" applyFont="1" applyFill="1" applyAlignment="1">
      <alignment/>
    </xf>
    <xf numFmtId="0" fontId="82" fillId="33" borderId="10" xfId="0" applyFont="1" applyFill="1" applyBorder="1" applyAlignment="1">
      <alignment wrapText="1"/>
    </xf>
    <xf numFmtId="0" fontId="82" fillId="33" borderId="13" xfId="15" applyFont="1" applyFill="1" applyBorder="1" applyAlignment="1">
      <alignment horizontal="left" wrapText="1"/>
    </xf>
    <xf numFmtId="0" fontId="68" fillId="34" borderId="0" xfId="0" applyFont="1" applyFill="1" applyBorder="1" applyAlignment="1">
      <alignment/>
    </xf>
    <xf numFmtId="0" fontId="68" fillId="17" borderId="0" xfId="0" applyFont="1" applyFill="1" applyBorder="1" applyAlignment="1">
      <alignment/>
    </xf>
    <xf numFmtId="0" fontId="68" fillId="17" borderId="0" xfId="0" applyFont="1" applyFill="1" applyAlignment="1">
      <alignment/>
    </xf>
    <xf numFmtId="0" fontId="32" fillId="33" borderId="10" xfId="0" applyFont="1" applyFill="1" applyBorder="1" applyAlignment="1" applyProtection="1">
      <alignment horizontal="left" vertical="center" wrapText="1"/>
      <protection/>
    </xf>
    <xf numFmtId="0" fontId="77" fillId="33" borderId="10" xfId="0" applyFont="1" applyFill="1" applyBorder="1" applyAlignment="1">
      <alignment horizontal="left" wrapText="1"/>
    </xf>
    <xf numFmtId="0" fontId="2" fillId="33" borderId="14" xfId="0" applyFont="1" applyFill="1" applyBorder="1" applyAlignment="1" applyProtection="1">
      <alignment vertical="center" wrapText="1"/>
      <protection/>
    </xf>
    <xf numFmtId="0" fontId="40" fillId="33" borderId="10" xfId="0" applyFont="1" applyFill="1" applyBorder="1" applyAlignment="1">
      <alignment vertical="center"/>
    </xf>
    <xf numFmtId="0" fontId="38" fillId="37" borderId="13" xfId="0" applyFont="1" applyFill="1" applyBorder="1" applyAlignment="1">
      <alignment vertical="center" wrapText="1"/>
    </xf>
    <xf numFmtId="0" fontId="40" fillId="38" borderId="13" xfId="15" applyFont="1" applyFill="1" applyBorder="1" applyAlignment="1">
      <alignment horizontal="left" wrapText="1"/>
    </xf>
    <xf numFmtId="0" fontId="71" fillId="33" borderId="10" xfId="15" applyFont="1" applyFill="1" applyBorder="1" applyAlignment="1" applyProtection="1">
      <alignment/>
      <protection/>
    </xf>
    <xf numFmtId="0" fontId="75" fillId="38" borderId="10" xfId="15" applyFont="1" applyFill="1" applyBorder="1" applyAlignment="1" applyProtection="1">
      <alignment horizontal="left" wrapText="1"/>
      <protection/>
    </xf>
    <xf numFmtId="0" fontId="82" fillId="33" borderId="10" xfId="15" applyFont="1" applyFill="1" applyBorder="1" applyAlignment="1">
      <alignment horizontal="left" wrapText="1"/>
    </xf>
    <xf numFmtId="0" fontId="33" fillId="15" borderId="10" xfId="0" applyFont="1" applyFill="1" applyBorder="1" applyAlignment="1">
      <alignment horizontal="left" wrapText="1"/>
    </xf>
    <xf numFmtId="0" fontId="30" fillId="33" borderId="10" xfId="0" applyFont="1" applyFill="1" applyBorder="1" applyAlignment="1">
      <alignment horizontal="left"/>
    </xf>
    <xf numFmtId="0" fontId="43" fillId="33" borderId="10" xfId="0" applyFont="1" applyFill="1" applyBorder="1" applyAlignment="1" applyProtection="1">
      <alignment vertical="center" wrapText="1"/>
      <protection/>
    </xf>
    <xf numFmtId="0" fontId="28" fillId="17" borderId="10" xfId="0" applyFont="1" applyFill="1" applyBorder="1" applyAlignment="1" applyProtection="1">
      <alignment horizontal="center" vertical="center"/>
      <protection/>
    </xf>
    <xf numFmtId="43" fontId="38" fillId="8" borderId="13" xfId="0" applyNumberFormat="1" applyFont="1" applyFill="1" applyBorder="1" applyAlignment="1">
      <alignment vertical="center" wrapText="1"/>
    </xf>
    <xf numFmtId="43" fontId="44" fillId="36" borderId="13" xfId="0" applyNumberFormat="1" applyFont="1" applyFill="1" applyBorder="1" applyAlignment="1" applyProtection="1">
      <alignment horizontal="left"/>
      <protection/>
    </xf>
    <xf numFmtId="43" fontId="44" fillId="36" borderId="10" xfId="44" applyFont="1" applyFill="1" applyBorder="1" applyAlignment="1" applyProtection="1">
      <alignment/>
      <protection/>
    </xf>
    <xf numFmtId="43" fontId="79" fillId="33" borderId="10" xfId="0" applyNumberFormat="1" applyFont="1" applyFill="1" applyBorder="1" applyAlignment="1">
      <alignment/>
    </xf>
    <xf numFmtId="43" fontId="37" fillId="33" borderId="10" xfId="44" applyFont="1" applyFill="1" applyBorder="1" applyAlignment="1" applyProtection="1">
      <alignment/>
      <protection/>
    </xf>
    <xf numFmtId="43" fontId="33" fillId="33" borderId="10" xfId="44" applyFont="1" applyFill="1" applyBorder="1" applyAlignment="1" applyProtection="1">
      <alignment/>
      <protection/>
    </xf>
    <xf numFmtId="43" fontId="37" fillId="33" borderId="10" xfId="44" applyFont="1" applyFill="1" applyBorder="1" applyAlignment="1">
      <alignment/>
    </xf>
    <xf numFmtId="43" fontId="80" fillId="0" borderId="10" xfId="0" applyNumberFormat="1" applyFont="1" applyBorder="1" applyAlignment="1">
      <alignment/>
    </xf>
    <xf numFmtId="43" fontId="37" fillId="33" borderId="10" xfId="44" applyFont="1" applyFill="1" applyBorder="1" applyAlignment="1" applyProtection="1">
      <alignment horizontal="right"/>
      <protection/>
    </xf>
    <xf numFmtId="43" fontId="80" fillId="33" borderId="10" xfId="0" applyNumberFormat="1" applyFont="1" applyFill="1" applyBorder="1" applyAlignment="1">
      <alignment/>
    </xf>
    <xf numFmtId="43" fontId="33" fillId="33" borderId="10" xfId="44" applyFont="1" applyFill="1" applyBorder="1" applyAlignment="1" applyProtection="1">
      <alignment horizontal="center"/>
      <protection/>
    </xf>
    <xf numFmtId="43" fontId="37" fillId="33" borderId="10" xfId="44" applyFont="1" applyFill="1" applyBorder="1" applyAlignment="1">
      <alignment horizontal="center"/>
    </xf>
    <xf numFmtId="43" fontId="80" fillId="33" borderId="10" xfId="0" applyNumberFormat="1" applyFont="1" applyFill="1" applyBorder="1" applyAlignment="1">
      <alignment horizontal="center"/>
    </xf>
    <xf numFmtId="43" fontId="83" fillId="33" borderId="10" xfId="42" applyFont="1" applyFill="1" applyBorder="1" applyAlignment="1">
      <alignment/>
    </xf>
    <xf numFmtId="43" fontId="37" fillId="0" borderId="10" xfId="44" applyFont="1" applyFill="1" applyBorder="1" applyAlignment="1">
      <alignment/>
    </xf>
    <xf numFmtId="43" fontId="37" fillId="33" borderId="10" xfId="44" applyFont="1" applyFill="1" applyBorder="1" applyAlignment="1" applyProtection="1">
      <alignment horizontal="center"/>
      <protection/>
    </xf>
    <xf numFmtId="43" fontId="83" fillId="0" borderId="10" xfId="42" applyFont="1" applyBorder="1" applyAlignment="1">
      <alignment/>
    </xf>
    <xf numFmtId="43" fontId="37" fillId="33" borderId="10" xfId="42" applyFont="1" applyFill="1" applyBorder="1" applyAlignment="1">
      <alignment/>
    </xf>
    <xf numFmtId="43" fontId="83" fillId="0" borderId="10" xfId="42" applyFont="1" applyFill="1" applyBorder="1" applyAlignment="1">
      <alignment/>
    </xf>
    <xf numFmtId="43" fontId="39" fillId="33" borderId="10" xfId="44" applyFont="1" applyFill="1" applyBorder="1" applyAlignment="1" applyProtection="1">
      <alignment horizontal="right"/>
      <protection/>
    </xf>
    <xf numFmtId="43" fontId="38" fillId="33" borderId="10" xfId="44" applyFont="1" applyFill="1" applyBorder="1" applyAlignment="1" applyProtection="1">
      <alignment/>
      <protection/>
    </xf>
    <xf numFmtId="43" fontId="45" fillId="33" borderId="10" xfId="42" applyFont="1" applyFill="1" applyBorder="1" applyAlignment="1">
      <alignment/>
    </xf>
    <xf numFmtId="43" fontId="38" fillId="33" borderId="10" xfId="0" applyNumberFormat="1" applyFont="1" applyFill="1" applyBorder="1" applyAlignment="1">
      <alignment/>
    </xf>
    <xf numFmtId="43" fontId="39" fillId="33" borderId="10" xfId="44" applyFont="1" applyFill="1" applyBorder="1" applyAlignment="1">
      <alignment/>
    </xf>
    <xf numFmtId="43" fontId="84" fillId="33" borderId="10" xfId="44" applyFont="1" applyFill="1" applyBorder="1" applyAlignment="1">
      <alignment/>
    </xf>
    <xf numFmtId="43" fontId="79" fillId="33" borderId="10" xfId="15" applyNumberFormat="1" applyFont="1" applyFill="1" applyBorder="1" applyAlignment="1" applyProtection="1">
      <alignment horizontal="right"/>
      <protection/>
    </xf>
    <xf numFmtId="43" fontId="39" fillId="33" borderId="10" xfId="15" applyNumberFormat="1" applyFont="1" applyFill="1" applyBorder="1" applyAlignment="1" applyProtection="1">
      <alignment horizontal="right"/>
      <protection/>
    </xf>
    <xf numFmtId="43" fontId="33" fillId="15" borderId="10" xfId="44" applyFont="1" applyFill="1" applyBorder="1" applyAlignment="1" applyProtection="1">
      <alignment/>
      <protection/>
    </xf>
    <xf numFmtId="43" fontId="33" fillId="17" borderId="15" xfId="44" applyFont="1" applyFill="1" applyBorder="1" applyAlignment="1" applyProtection="1">
      <alignment horizontal="right"/>
      <protection/>
    </xf>
    <xf numFmtId="43" fontId="80" fillId="17" borderId="10" xfId="0" applyNumberFormat="1" applyFont="1" applyFill="1" applyBorder="1" applyAlignment="1">
      <alignment/>
    </xf>
    <xf numFmtId="43" fontId="33" fillId="33" borderId="10" xfId="44" applyFont="1" applyFill="1" applyBorder="1" applyAlignment="1" applyProtection="1">
      <alignment horizontal="right"/>
      <protection/>
    </xf>
    <xf numFmtId="43" fontId="79" fillId="33" borderId="10" xfId="15" applyNumberFormat="1" applyFont="1" applyFill="1" applyBorder="1" applyAlignment="1" applyProtection="1">
      <alignment/>
      <protection/>
    </xf>
    <xf numFmtId="43" fontId="33" fillId="34" borderId="10" xfId="44" applyFont="1" applyFill="1" applyBorder="1" applyAlignment="1" applyProtection="1">
      <alignment/>
      <protection/>
    </xf>
    <xf numFmtId="43" fontId="41" fillId="33" borderId="10" xfId="44" applyFont="1" applyFill="1" applyBorder="1" applyAlignment="1" applyProtection="1">
      <alignment/>
      <protection/>
    </xf>
    <xf numFmtId="43" fontId="83" fillId="33" borderId="10" xfId="15" applyNumberFormat="1" applyFont="1" applyFill="1" applyBorder="1" applyAlignment="1" applyProtection="1">
      <alignment horizontal="right"/>
      <protection/>
    </xf>
    <xf numFmtId="43" fontId="38" fillId="35" borderId="13" xfId="0" applyNumberFormat="1" applyFont="1" applyFill="1" applyBorder="1" applyAlignment="1" applyProtection="1">
      <alignment/>
      <protection/>
    </xf>
    <xf numFmtId="43" fontId="38" fillId="35" borderId="13" xfId="0" applyNumberFormat="1" applyFont="1" applyFill="1" applyBorder="1" applyAlignment="1" applyProtection="1">
      <alignment horizontal="right"/>
      <protection/>
    </xf>
    <xf numFmtId="43" fontId="38" fillId="35" borderId="10" xfId="0" applyNumberFormat="1" applyFont="1" applyFill="1" applyBorder="1" applyAlignment="1" applyProtection="1">
      <alignment/>
      <protection/>
    </xf>
    <xf numFmtId="43" fontId="38" fillId="35" borderId="10" xfId="44" applyFont="1" applyFill="1" applyBorder="1" applyAlignment="1" applyProtection="1">
      <alignment wrapText="1"/>
      <protection/>
    </xf>
    <xf numFmtId="43" fontId="37" fillId="39" borderId="10" xfId="44" applyFont="1" applyFill="1" applyBorder="1" applyAlignment="1" applyProtection="1">
      <alignment/>
      <protection/>
    </xf>
    <xf numFmtId="43" fontId="33" fillId="11" borderId="10" xfId="44" applyFont="1" applyFill="1" applyBorder="1" applyAlignment="1" applyProtection="1">
      <alignment/>
      <protection/>
    </xf>
    <xf numFmtId="43" fontId="39" fillId="33" borderId="10" xfId="44" applyFont="1" applyFill="1" applyBorder="1" applyAlignment="1" applyProtection="1">
      <alignment/>
      <protection/>
    </xf>
    <xf numFmtId="43" fontId="38" fillId="37" borderId="13" xfId="0" applyNumberFormat="1" applyFont="1" applyFill="1" applyBorder="1" applyAlignment="1">
      <alignment wrapText="1"/>
    </xf>
    <xf numFmtId="43" fontId="38" fillId="37" borderId="10" xfId="44" applyFont="1" applyFill="1" applyBorder="1" applyAlignment="1" applyProtection="1">
      <alignment horizontal="right"/>
      <protection/>
    </xf>
    <xf numFmtId="43" fontId="38" fillId="37" borderId="10" xfId="44" applyFont="1" applyFill="1" applyBorder="1" applyAlignment="1" applyProtection="1">
      <alignment/>
      <protection/>
    </xf>
    <xf numFmtId="43" fontId="39" fillId="37" borderId="13" xfId="0" applyNumberFormat="1" applyFont="1" applyFill="1" applyBorder="1" applyAlignment="1">
      <alignment/>
    </xf>
    <xf numFmtId="43" fontId="33" fillId="37" borderId="10" xfId="44" applyFont="1" applyFill="1" applyBorder="1" applyAlignment="1" applyProtection="1">
      <alignment/>
      <protection/>
    </xf>
    <xf numFmtId="43" fontId="39" fillId="37" borderId="10" xfId="0" applyNumberFormat="1" applyFont="1" applyFill="1" applyBorder="1" applyAlignment="1">
      <alignment/>
    </xf>
    <xf numFmtId="43" fontId="79" fillId="37" borderId="10" xfId="0" applyNumberFormat="1" applyFont="1" applyFill="1" applyBorder="1" applyAlignment="1">
      <alignment/>
    </xf>
    <xf numFmtId="43" fontId="37" fillId="33" borderId="13" xfId="15" applyNumberFormat="1" applyFont="1" applyFill="1" applyBorder="1" applyAlignment="1" applyProtection="1">
      <alignment horizontal="right"/>
      <protection/>
    </xf>
    <xf numFmtId="4" fontId="39" fillId="33" borderId="10" xfId="0" applyNumberFormat="1" applyFont="1" applyFill="1" applyBorder="1" applyAlignment="1">
      <alignment/>
    </xf>
    <xf numFmtId="43" fontId="39" fillId="38" borderId="13" xfId="44" applyFont="1" applyFill="1" applyBorder="1" applyAlignment="1">
      <alignment/>
    </xf>
    <xf numFmtId="43" fontId="38" fillId="38" borderId="13" xfId="0" applyNumberFormat="1" applyFont="1" applyFill="1" applyBorder="1" applyAlignment="1">
      <alignment horizontal="right" wrapText="1"/>
    </xf>
    <xf numFmtId="43" fontId="38" fillId="38" borderId="10" xfId="44" applyFont="1" applyFill="1" applyBorder="1" applyAlignment="1" applyProtection="1">
      <alignment/>
      <protection/>
    </xf>
    <xf numFmtId="43" fontId="38" fillId="38" borderId="10" xfId="0" applyNumberFormat="1" applyFont="1" applyFill="1" applyBorder="1" applyAlignment="1">
      <alignment wrapText="1"/>
    </xf>
    <xf numFmtId="43" fontId="80" fillId="38" borderId="10" xfId="0" applyNumberFormat="1" applyFont="1" applyFill="1" applyBorder="1" applyAlignment="1">
      <alignment/>
    </xf>
    <xf numFmtId="43" fontId="38" fillId="37" borderId="13" xfId="0" applyNumberFormat="1" applyFont="1" applyFill="1" applyBorder="1" applyAlignment="1">
      <alignment/>
    </xf>
    <xf numFmtId="43" fontId="33" fillId="37" borderId="10" xfId="44" applyFont="1" applyFill="1" applyBorder="1" applyAlignment="1" applyProtection="1">
      <alignment wrapText="1"/>
      <protection/>
    </xf>
    <xf numFmtId="43" fontId="38" fillId="37" borderId="10" xfId="0" applyNumberFormat="1" applyFont="1" applyFill="1" applyBorder="1" applyAlignment="1">
      <alignment/>
    </xf>
    <xf numFmtId="43" fontId="80" fillId="37" borderId="10" xfId="0" applyNumberFormat="1" applyFont="1" applyFill="1" applyBorder="1" applyAlignment="1">
      <alignment wrapText="1"/>
    </xf>
    <xf numFmtId="43" fontId="39" fillId="33" borderId="10" xfId="44" applyFont="1" applyFill="1" applyBorder="1" applyAlignment="1" applyProtection="1">
      <alignment horizontal="left" wrapText="1"/>
      <protection/>
    </xf>
    <xf numFmtId="43" fontId="79" fillId="33" borderId="10" xfId="15" applyNumberFormat="1" applyFont="1" applyFill="1" applyBorder="1" applyAlignment="1" applyProtection="1">
      <alignment horizontal="right" wrapText="1"/>
      <protection/>
    </xf>
    <xf numFmtId="43" fontId="33" fillId="33" borderId="10" xfId="44" applyFont="1" applyFill="1" applyBorder="1" applyAlignment="1" applyProtection="1">
      <alignment wrapText="1"/>
      <protection/>
    </xf>
    <xf numFmtId="43" fontId="79" fillId="33" borderId="10" xfId="15" applyNumberFormat="1" applyFont="1" applyFill="1" applyBorder="1" applyAlignment="1" applyProtection="1">
      <alignment wrapText="1"/>
      <protection/>
    </xf>
    <xf numFmtId="43" fontId="80" fillId="33" borderId="10" xfId="0" applyNumberFormat="1" applyFont="1" applyFill="1" applyBorder="1" applyAlignment="1">
      <alignment wrapText="1"/>
    </xf>
    <xf numFmtId="43" fontId="84" fillId="33" borderId="10" xfId="44" applyFont="1" applyFill="1" applyBorder="1" applyAlignment="1">
      <alignment wrapText="1"/>
    </xf>
    <xf numFmtId="43" fontId="37" fillId="33" borderId="10" xfId="44" applyFont="1" applyFill="1" applyBorder="1" applyAlignment="1">
      <alignment wrapText="1"/>
    </xf>
    <xf numFmtId="43" fontId="37" fillId="38" borderId="10" xfId="44" applyFont="1" applyFill="1" applyBorder="1" applyAlignment="1">
      <alignment wrapText="1"/>
    </xf>
    <xf numFmtId="43" fontId="80" fillId="14" borderId="10" xfId="44" applyFont="1" applyFill="1" applyBorder="1" applyAlignment="1" applyProtection="1">
      <alignment horizontal="right"/>
      <protection/>
    </xf>
    <xf numFmtId="43" fontId="38" fillId="14" borderId="10" xfId="44" applyFont="1" applyFill="1" applyBorder="1" applyAlignment="1" applyProtection="1">
      <alignment/>
      <protection/>
    </xf>
    <xf numFmtId="43" fontId="80" fillId="14" borderId="10" xfId="44" applyFont="1" applyFill="1" applyBorder="1" applyAlignment="1" applyProtection="1">
      <alignment horizontal="left"/>
      <protection/>
    </xf>
    <xf numFmtId="43" fontId="80" fillId="14" borderId="10" xfId="0" applyNumberFormat="1" applyFont="1" applyFill="1" applyBorder="1" applyAlignment="1">
      <alignment/>
    </xf>
    <xf numFmtId="43" fontId="33" fillId="38" borderId="10" xfId="44" applyFont="1" applyFill="1" applyBorder="1" applyAlignment="1" applyProtection="1">
      <alignment wrapText="1"/>
      <protection/>
    </xf>
    <xf numFmtId="43" fontId="79" fillId="38" borderId="10" xfId="15" applyNumberFormat="1" applyFont="1" applyFill="1" applyBorder="1" applyAlignment="1" applyProtection="1">
      <alignment wrapText="1"/>
      <protection/>
    </xf>
    <xf numFmtId="43" fontId="80" fillId="38" borderId="10" xfId="0" applyNumberFormat="1" applyFont="1" applyFill="1" applyBorder="1" applyAlignment="1">
      <alignment wrapText="1"/>
    </xf>
    <xf numFmtId="43" fontId="79" fillId="33" borderId="10" xfId="44" applyFont="1" applyFill="1" applyBorder="1" applyAlignment="1" applyProtection="1">
      <alignment horizontal="left" wrapText="1"/>
      <protection/>
    </xf>
    <xf numFmtId="43" fontId="79" fillId="0" borderId="10" xfId="0" applyNumberFormat="1" applyFont="1" applyBorder="1" applyAlignment="1">
      <alignment/>
    </xf>
    <xf numFmtId="0" fontId="80" fillId="33" borderId="10" xfId="0" applyFont="1" applyFill="1" applyBorder="1" applyAlignment="1">
      <alignment/>
    </xf>
    <xf numFmtId="0" fontId="79" fillId="0" borderId="10" xfId="0" applyFont="1" applyBorder="1" applyAlignment="1">
      <alignment/>
    </xf>
    <xf numFmtId="0" fontId="79" fillId="33" borderId="10" xfId="0" applyFont="1" applyFill="1" applyBorder="1" applyAlignment="1">
      <alignment/>
    </xf>
    <xf numFmtId="43" fontId="44" fillId="11" borderId="10" xfId="44" applyFont="1" applyFill="1" applyBorder="1" applyAlignment="1" applyProtection="1">
      <alignment/>
      <protection/>
    </xf>
    <xf numFmtId="0" fontId="47" fillId="35" borderId="10" xfId="0" applyFont="1" applyFill="1" applyBorder="1" applyAlignment="1">
      <alignment horizontal="center"/>
    </xf>
    <xf numFmtId="0" fontId="85" fillId="35" borderId="10" xfId="0" applyFont="1" applyFill="1" applyBorder="1" applyAlignment="1">
      <alignment horizontal="center"/>
    </xf>
    <xf numFmtId="0" fontId="47" fillId="35" borderId="11" xfId="0" applyFont="1" applyFill="1" applyBorder="1" applyAlignment="1">
      <alignment horizontal="center"/>
    </xf>
    <xf numFmtId="0" fontId="82" fillId="33" borderId="10" xfId="0" applyFont="1" applyFill="1" applyBorder="1" applyAlignment="1">
      <alignment vertical="center" wrapText="1"/>
    </xf>
    <xf numFmtId="43" fontId="37" fillId="33" borderId="11" xfId="44" applyFont="1" applyFill="1" applyBorder="1" applyAlignment="1" applyProtection="1">
      <alignment/>
      <protection/>
    </xf>
    <xf numFmtId="43" fontId="37" fillId="33" borderId="11" xfId="44" applyFont="1" applyFill="1" applyBorder="1" applyAlignment="1" applyProtection="1">
      <alignment horizontal="right"/>
      <protection/>
    </xf>
    <xf numFmtId="43" fontId="86" fillId="33" borderId="10" xfId="44" applyFont="1" applyFill="1" applyBorder="1" applyAlignment="1" applyProtection="1">
      <alignment horizontal="right"/>
      <protection/>
    </xf>
    <xf numFmtId="43" fontId="84" fillId="33" borderId="10" xfId="15" applyNumberFormat="1" applyFont="1" applyFill="1" applyBorder="1" applyAlignment="1" applyProtection="1">
      <alignment horizontal="right"/>
      <protection/>
    </xf>
    <xf numFmtId="0" fontId="21" fillId="33" borderId="11" xfId="0" applyFont="1" applyFill="1" applyBorder="1" applyAlignment="1" applyProtection="1">
      <alignment/>
      <protection/>
    </xf>
    <xf numFmtId="43" fontId="38" fillId="37" borderId="10" xfId="0" applyNumberFormat="1" applyFont="1" applyFill="1" applyBorder="1" applyAlignment="1">
      <alignment wrapText="1"/>
    </xf>
    <xf numFmtId="0" fontId="75" fillId="37" borderId="10" xfId="15" applyFont="1" applyFill="1" applyBorder="1" applyAlignment="1" applyProtection="1">
      <alignment wrapText="1"/>
      <protection/>
    </xf>
    <xf numFmtId="0" fontId="78" fillId="38" borderId="10" xfId="15" applyFont="1" applyFill="1" applyBorder="1" applyAlignment="1" applyProtection="1">
      <alignment horizontal="center" wrapText="1"/>
      <protection/>
    </xf>
    <xf numFmtId="43" fontId="37" fillId="15" borderId="10" xfId="44" applyFont="1" applyFill="1" applyBorder="1" applyAlignment="1">
      <alignment/>
    </xf>
    <xf numFmtId="43" fontId="80" fillId="15" borderId="10" xfId="0" applyNumberFormat="1" applyFont="1" applyFill="1" applyBorder="1" applyAlignment="1">
      <alignment/>
    </xf>
    <xf numFmtId="0" fontId="49" fillId="33" borderId="10" xfId="0" applyFont="1" applyFill="1" applyBorder="1" applyAlignment="1" applyProtection="1">
      <alignment vertical="center" wrapText="1"/>
      <protection/>
    </xf>
    <xf numFmtId="0" fontId="82" fillId="33" borderId="0" xfId="0" applyFont="1" applyFill="1" applyBorder="1" applyAlignment="1">
      <alignment wrapText="1"/>
    </xf>
    <xf numFmtId="0" fontId="41" fillId="33" borderId="16" xfId="0" applyFont="1" applyFill="1" applyBorder="1" applyAlignment="1" applyProtection="1">
      <alignment vertical="center" wrapText="1"/>
      <protection/>
    </xf>
    <xf numFmtId="43" fontId="37" fillId="33" borderId="10" xfId="44" applyFont="1" applyFill="1" applyBorder="1" applyAlignment="1" applyProtection="1">
      <alignment horizontal="right" wrapText="1"/>
      <protection/>
    </xf>
    <xf numFmtId="173" fontId="50" fillId="11" borderId="0" xfId="44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6"/>
  <sheetViews>
    <sheetView tabSelected="1" view="pageBreakPreview" zoomScale="36" zoomScaleSheetLayoutView="36" zoomScalePageLayoutView="0" workbookViewId="0" topLeftCell="A1">
      <pane ySplit="6" topLeftCell="A16" activePane="bottomLeft" state="frozen"/>
      <selection pane="topLeft" activeCell="B1" sqref="B1"/>
      <selection pane="bottomLeft" activeCell="B23" sqref="B23"/>
    </sheetView>
  </sheetViews>
  <sheetFormatPr defaultColWidth="9.140625" defaultRowHeight="12.75"/>
  <cols>
    <col min="1" max="1" width="49.140625" style="1" customWidth="1"/>
    <col min="2" max="2" width="255.7109375" style="1" customWidth="1"/>
    <col min="3" max="3" width="65.8515625" style="1" customWidth="1"/>
    <col min="4" max="4" width="72.00390625" style="1" customWidth="1"/>
    <col min="5" max="5" width="72.00390625" style="14" customWidth="1"/>
    <col min="6" max="6" width="69.00390625" style="1" customWidth="1"/>
    <col min="7" max="7" width="71.28125" style="1" customWidth="1"/>
    <col min="8" max="8" width="73.421875" style="1" customWidth="1"/>
    <col min="9" max="9" width="40.8515625" style="1" customWidth="1"/>
    <col min="10" max="10" width="34.140625" style="1" customWidth="1"/>
    <col min="11" max="16384" width="9.140625" style="1" customWidth="1"/>
  </cols>
  <sheetData>
    <row r="1" spans="1:8" ht="90" customHeight="1">
      <c r="A1" s="184" t="s">
        <v>127</v>
      </c>
      <c r="B1" s="184"/>
      <c r="C1" s="184"/>
      <c r="D1" s="184"/>
      <c r="E1" s="184"/>
      <c r="F1" s="184"/>
      <c r="G1" s="184"/>
      <c r="H1" s="66" t="s">
        <v>105</v>
      </c>
    </row>
    <row r="2" spans="1:8" ht="29.25" customHeight="1">
      <c r="A2" s="2"/>
      <c r="B2" s="2"/>
      <c r="C2" s="3"/>
      <c r="D2" s="3"/>
      <c r="E2" s="3"/>
      <c r="F2" s="4"/>
      <c r="G2" s="4"/>
      <c r="H2" s="5"/>
    </row>
    <row r="3" spans="1:9" ht="22.5" customHeight="1" thickBot="1">
      <c r="A3" s="6"/>
      <c r="B3" s="6"/>
      <c r="C3" s="7"/>
      <c r="D3" s="7"/>
      <c r="E3" s="7"/>
      <c r="F3" s="8"/>
      <c r="G3" s="8"/>
      <c r="H3" s="9"/>
      <c r="I3" s="27"/>
    </row>
    <row r="4" spans="1:9" ht="94.5" customHeight="1">
      <c r="A4" s="33"/>
      <c r="B4" s="34" t="s">
        <v>0</v>
      </c>
      <c r="C4" s="166" t="s">
        <v>1</v>
      </c>
      <c r="D4" s="166" t="s">
        <v>2</v>
      </c>
      <c r="E4" s="166" t="s">
        <v>76</v>
      </c>
      <c r="F4" s="167">
        <v>2025</v>
      </c>
      <c r="G4" s="167">
        <v>2026</v>
      </c>
      <c r="H4" s="168" t="s">
        <v>77</v>
      </c>
      <c r="I4" s="12"/>
    </row>
    <row r="5" spans="1:8" ht="84.75" customHeight="1">
      <c r="A5" s="35" t="s">
        <v>3</v>
      </c>
      <c r="B5" s="38" t="s">
        <v>80</v>
      </c>
      <c r="C5" s="86">
        <f>C6+C99+C101+C103+C106+C114+C118+C126+C134</f>
        <v>4988761</v>
      </c>
      <c r="D5" s="86">
        <f>D6+D99+D101+D103+D106+D114+D118+D126+D134</f>
        <v>1033469</v>
      </c>
      <c r="E5" s="165">
        <f>C5+D5</f>
        <v>6022230</v>
      </c>
      <c r="F5" s="86">
        <f>F6+F99+F101+F103+F106+F114+F118+F126+F134</f>
        <v>6956362</v>
      </c>
      <c r="G5" s="86">
        <f>G6+G99+G101+G103+G106+G114+G118+G126+G134</f>
        <v>7879719</v>
      </c>
      <c r="H5" s="87">
        <f>E5+F5+G5</f>
        <v>20858311</v>
      </c>
    </row>
    <row r="6" spans="1:8" ht="61.5" customHeight="1">
      <c r="A6" s="29"/>
      <c r="B6" s="37" t="s">
        <v>4</v>
      </c>
      <c r="C6" s="85">
        <f>SUM(C7:C98)</f>
        <v>3429989</v>
      </c>
      <c r="D6" s="85">
        <f>SUM(D7:D98)</f>
        <v>349241</v>
      </c>
      <c r="E6" s="85">
        <f>SUM(E7:E98)</f>
        <v>3779230</v>
      </c>
      <c r="F6" s="85">
        <f>SUM(F7:F98)</f>
        <v>4505060</v>
      </c>
      <c r="G6" s="85">
        <f>SUM(G7:G98)</f>
        <v>4920616</v>
      </c>
      <c r="H6" s="85">
        <f>E6+F6+G6</f>
        <v>13204906</v>
      </c>
    </row>
    <row r="7" spans="1:8" ht="65.25" customHeight="1">
      <c r="A7" s="25" t="s">
        <v>5</v>
      </c>
      <c r="B7" s="67" t="s">
        <v>91</v>
      </c>
      <c r="C7" s="88">
        <v>5000</v>
      </c>
      <c r="D7" s="89"/>
      <c r="E7" s="90">
        <f aca="true" t="shared" si="0" ref="E7:E88">C7+D7</f>
        <v>5000</v>
      </c>
      <c r="F7" s="91"/>
      <c r="G7" s="91"/>
      <c r="H7" s="92">
        <f aca="true" t="shared" si="1" ref="H7:H88">SUM(E7:G7)</f>
        <v>5000</v>
      </c>
    </row>
    <row r="8" spans="1:8" ht="114" customHeight="1">
      <c r="A8" s="25" t="s">
        <v>60</v>
      </c>
      <c r="B8" s="83" t="s">
        <v>136</v>
      </c>
      <c r="C8" s="89">
        <v>94000</v>
      </c>
      <c r="D8" s="93"/>
      <c r="E8" s="90">
        <f t="shared" si="0"/>
        <v>94000</v>
      </c>
      <c r="F8" s="91"/>
      <c r="G8" s="91"/>
      <c r="H8" s="92">
        <f t="shared" si="1"/>
        <v>94000</v>
      </c>
    </row>
    <row r="9" spans="1:8" ht="60" customHeight="1">
      <c r="A9" s="25" t="s">
        <v>60</v>
      </c>
      <c r="B9" s="83" t="s">
        <v>137</v>
      </c>
      <c r="C9" s="89"/>
      <c r="D9" s="93"/>
      <c r="E9" s="90"/>
      <c r="F9" s="91">
        <v>90000</v>
      </c>
      <c r="G9" s="91"/>
      <c r="H9" s="92">
        <f t="shared" si="1"/>
        <v>90000</v>
      </c>
    </row>
    <row r="10" spans="1:8" ht="60" customHeight="1">
      <c r="A10" s="25" t="s">
        <v>60</v>
      </c>
      <c r="B10" s="83" t="s">
        <v>138</v>
      </c>
      <c r="C10" s="89"/>
      <c r="D10" s="93"/>
      <c r="E10" s="90"/>
      <c r="F10" s="91"/>
      <c r="G10" s="91">
        <v>100000</v>
      </c>
      <c r="H10" s="92">
        <f t="shared" si="1"/>
        <v>100000</v>
      </c>
    </row>
    <row r="11" spans="1:10" ht="67.5" customHeight="1">
      <c r="A11" s="36" t="s">
        <v>6</v>
      </c>
      <c r="B11" s="169" t="s">
        <v>90</v>
      </c>
      <c r="C11" s="89">
        <v>7000</v>
      </c>
      <c r="D11" s="93">
        <v>5000</v>
      </c>
      <c r="E11" s="90">
        <f t="shared" si="0"/>
        <v>12000</v>
      </c>
      <c r="F11" s="91"/>
      <c r="G11" s="91"/>
      <c r="H11" s="94">
        <f t="shared" si="1"/>
        <v>12000</v>
      </c>
      <c r="I11" s="10"/>
      <c r="J11" s="11"/>
    </row>
    <row r="12" spans="1:10" ht="66" customHeight="1">
      <c r="A12" s="36" t="s">
        <v>6</v>
      </c>
      <c r="B12" s="169" t="s">
        <v>109</v>
      </c>
      <c r="C12" s="89"/>
      <c r="D12" s="93"/>
      <c r="E12" s="90"/>
      <c r="F12" s="91">
        <v>5000</v>
      </c>
      <c r="G12" s="91"/>
      <c r="H12" s="92">
        <f t="shared" si="1"/>
        <v>5000</v>
      </c>
      <c r="I12" s="10"/>
      <c r="J12" s="11"/>
    </row>
    <row r="13" spans="1:10" ht="63.75" customHeight="1">
      <c r="A13" s="36" t="s">
        <v>6</v>
      </c>
      <c r="B13" s="169" t="s">
        <v>139</v>
      </c>
      <c r="C13" s="89"/>
      <c r="D13" s="93"/>
      <c r="E13" s="90"/>
      <c r="F13" s="91"/>
      <c r="G13" s="91">
        <v>5000</v>
      </c>
      <c r="H13" s="92">
        <f t="shared" si="1"/>
        <v>5000</v>
      </c>
      <c r="I13" s="10"/>
      <c r="J13" s="11"/>
    </row>
    <row r="14" spans="1:10" ht="94.5">
      <c r="A14" s="36" t="s">
        <v>7</v>
      </c>
      <c r="B14" s="83" t="s">
        <v>140</v>
      </c>
      <c r="C14" s="89">
        <v>50000</v>
      </c>
      <c r="D14" s="93"/>
      <c r="E14" s="95">
        <f t="shared" si="0"/>
        <v>50000</v>
      </c>
      <c r="F14" s="96"/>
      <c r="G14" s="96"/>
      <c r="H14" s="97">
        <f t="shared" si="1"/>
        <v>50000</v>
      </c>
      <c r="I14" s="10"/>
      <c r="J14" s="11"/>
    </row>
    <row r="15" spans="1:10" ht="63" customHeight="1">
      <c r="A15" s="36" t="s">
        <v>7</v>
      </c>
      <c r="B15" s="83" t="s">
        <v>141</v>
      </c>
      <c r="C15" s="89"/>
      <c r="D15" s="93"/>
      <c r="E15" s="95"/>
      <c r="F15" s="96">
        <v>25000</v>
      </c>
      <c r="G15" s="96"/>
      <c r="H15" s="92">
        <f t="shared" si="1"/>
        <v>25000</v>
      </c>
      <c r="I15" s="10"/>
      <c r="J15" s="11"/>
    </row>
    <row r="16" spans="1:10" ht="66.75" customHeight="1">
      <c r="A16" s="36" t="s">
        <v>7</v>
      </c>
      <c r="B16" s="83" t="s">
        <v>142</v>
      </c>
      <c r="C16" s="89"/>
      <c r="D16" s="93"/>
      <c r="E16" s="95"/>
      <c r="F16" s="96"/>
      <c r="G16" s="96">
        <v>30000</v>
      </c>
      <c r="H16" s="92">
        <f t="shared" si="1"/>
        <v>30000</v>
      </c>
      <c r="I16" s="10"/>
      <c r="J16" s="11"/>
    </row>
    <row r="17" spans="1:10" ht="99" customHeight="1">
      <c r="A17" s="75" t="s">
        <v>8</v>
      </c>
      <c r="B17" s="180" t="s">
        <v>146</v>
      </c>
      <c r="C17" s="89">
        <v>30000</v>
      </c>
      <c r="D17" s="93"/>
      <c r="E17" s="90">
        <f t="shared" si="0"/>
        <v>30000</v>
      </c>
      <c r="F17" s="91">
        <v>30000</v>
      </c>
      <c r="G17" s="91">
        <v>35000</v>
      </c>
      <c r="H17" s="94">
        <f t="shared" si="1"/>
        <v>95000</v>
      </c>
      <c r="I17" s="10"/>
      <c r="J17" s="11"/>
    </row>
    <row r="18" spans="1:10" s="10" customFormat="1" ht="70.5" customHeight="1">
      <c r="A18" s="25" t="s">
        <v>9</v>
      </c>
      <c r="B18" s="83" t="s">
        <v>81</v>
      </c>
      <c r="C18" s="89">
        <v>5000</v>
      </c>
      <c r="D18" s="93"/>
      <c r="E18" s="90">
        <f t="shared" si="0"/>
        <v>5000</v>
      </c>
      <c r="F18" s="91"/>
      <c r="G18" s="91"/>
      <c r="H18" s="94">
        <f t="shared" si="1"/>
        <v>5000</v>
      </c>
      <c r="I18" s="1"/>
      <c r="J18" s="12"/>
    </row>
    <row r="19" spans="1:10" s="10" customFormat="1" ht="99" customHeight="1">
      <c r="A19" s="36" t="s">
        <v>10</v>
      </c>
      <c r="B19" s="83" t="s">
        <v>134</v>
      </c>
      <c r="C19" s="89">
        <v>25000</v>
      </c>
      <c r="D19" s="93"/>
      <c r="E19" s="90">
        <f t="shared" si="0"/>
        <v>25000</v>
      </c>
      <c r="F19" s="91">
        <v>30000</v>
      </c>
      <c r="G19" s="91">
        <v>32000</v>
      </c>
      <c r="H19" s="94">
        <f t="shared" si="1"/>
        <v>87000</v>
      </c>
      <c r="I19" s="1"/>
      <c r="J19" s="12"/>
    </row>
    <row r="20" spans="1:10" s="10" customFormat="1" ht="94.5">
      <c r="A20" s="36" t="s">
        <v>11</v>
      </c>
      <c r="B20" s="83" t="s">
        <v>147</v>
      </c>
      <c r="C20" s="89">
        <v>25000</v>
      </c>
      <c r="D20" s="93"/>
      <c r="E20" s="90">
        <f t="shared" si="0"/>
        <v>25000</v>
      </c>
      <c r="F20" s="98"/>
      <c r="G20" s="98"/>
      <c r="H20" s="94">
        <f t="shared" si="1"/>
        <v>25000</v>
      </c>
      <c r="I20" s="1"/>
      <c r="J20" s="12"/>
    </row>
    <row r="21" spans="1:10" s="10" customFormat="1" ht="94.5">
      <c r="A21" s="36" t="s">
        <v>11</v>
      </c>
      <c r="B21" s="83" t="s">
        <v>110</v>
      </c>
      <c r="C21" s="89"/>
      <c r="D21" s="93"/>
      <c r="E21" s="90"/>
      <c r="F21" s="98">
        <v>20000</v>
      </c>
      <c r="G21" s="98"/>
      <c r="H21" s="92">
        <f t="shared" si="1"/>
        <v>20000</v>
      </c>
      <c r="I21" s="1"/>
      <c r="J21" s="12"/>
    </row>
    <row r="22" spans="1:10" s="10" customFormat="1" ht="66" customHeight="1">
      <c r="A22" s="36" t="s">
        <v>11</v>
      </c>
      <c r="B22" s="83" t="s">
        <v>108</v>
      </c>
      <c r="C22" s="89"/>
      <c r="D22" s="93"/>
      <c r="E22" s="90"/>
      <c r="F22" s="98"/>
      <c r="G22" s="98">
        <v>25000</v>
      </c>
      <c r="H22" s="92">
        <f t="shared" si="1"/>
        <v>25000</v>
      </c>
      <c r="I22" s="1"/>
      <c r="J22" s="12"/>
    </row>
    <row r="23" spans="1:10" s="10" customFormat="1" ht="73.5" customHeight="1">
      <c r="A23" s="36" t="s">
        <v>12</v>
      </c>
      <c r="B23" s="83" t="s">
        <v>187</v>
      </c>
      <c r="C23" s="89">
        <v>25000</v>
      </c>
      <c r="D23" s="93">
        <v>5000</v>
      </c>
      <c r="E23" s="90">
        <f t="shared" si="0"/>
        <v>30000</v>
      </c>
      <c r="F23" s="91">
        <v>35000</v>
      </c>
      <c r="G23" s="91">
        <v>40000</v>
      </c>
      <c r="H23" s="92">
        <f t="shared" si="1"/>
        <v>105000</v>
      </c>
      <c r="I23" s="1"/>
      <c r="J23" s="12"/>
    </row>
    <row r="24" spans="1:10" s="10" customFormat="1" ht="61.5" customHeight="1">
      <c r="A24" s="36" t="s">
        <v>13</v>
      </c>
      <c r="B24" s="83" t="s">
        <v>148</v>
      </c>
      <c r="C24" s="89">
        <v>10000</v>
      </c>
      <c r="D24" s="93"/>
      <c r="E24" s="90">
        <f t="shared" si="0"/>
        <v>10000</v>
      </c>
      <c r="F24" s="91">
        <v>5000</v>
      </c>
      <c r="G24" s="91">
        <v>5000</v>
      </c>
      <c r="H24" s="92">
        <f t="shared" si="1"/>
        <v>20000</v>
      </c>
      <c r="I24" s="1"/>
      <c r="J24" s="12"/>
    </row>
    <row r="25" spans="1:10" ht="94.5">
      <c r="A25" s="36" t="s">
        <v>14</v>
      </c>
      <c r="B25" s="83" t="s">
        <v>149</v>
      </c>
      <c r="C25" s="89">
        <v>20000</v>
      </c>
      <c r="D25" s="93"/>
      <c r="E25" s="90">
        <f t="shared" si="0"/>
        <v>20000</v>
      </c>
      <c r="F25" s="99">
        <v>25000</v>
      </c>
      <c r="G25" s="99">
        <v>20000</v>
      </c>
      <c r="H25" s="92">
        <f t="shared" si="1"/>
        <v>65000</v>
      </c>
      <c r="I25" s="13"/>
      <c r="J25" s="13"/>
    </row>
    <row r="26" spans="1:10" ht="115.5" customHeight="1">
      <c r="A26" s="25" t="s">
        <v>15</v>
      </c>
      <c r="B26" s="83" t="s">
        <v>82</v>
      </c>
      <c r="C26" s="89">
        <v>35000</v>
      </c>
      <c r="D26" s="93">
        <v>15000</v>
      </c>
      <c r="E26" s="90">
        <f t="shared" si="0"/>
        <v>50000</v>
      </c>
      <c r="F26" s="91">
        <v>25000</v>
      </c>
      <c r="G26" s="91">
        <v>45000</v>
      </c>
      <c r="H26" s="94">
        <f t="shared" si="1"/>
        <v>120000</v>
      </c>
      <c r="I26" s="13"/>
      <c r="J26" s="13"/>
    </row>
    <row r="27" spans="1:10" ht="94.5">
      <c r="A27" s="25" t="s">
        <v>17</v>
      </c>
      <c r="B27" s="83" t="s">
        <v>150</v>
      </c>
      <c r="C27" s="100">
        <v>60000</v>
      </c>
      <c r="D27" s="93">
        <v>5000</v>
      </c>
      <c r="E27" s="90">
        <f t="shared" si="0"/>
        <v>65000</v>
      </c>
      <c r="F27" s="91"/>
      <c r="G27" s="91"/>
      <c r="H27" s="94">
        <f t="shared" si="1"/>
        <v>65000</v>
      </c>
      <c r="I27" s="13"/>
      <c r="J27" s="13"/>
    </row>
    <row r="28" spans="1:10" ht="59.25" customHeight="1">
      <c r="A28" s="25" t="s">
        <v>17</v>
      </c>
      <c r="B28" s="83" t="s">
        <v>112</v>
      </c>
      <c r="C28" s="100"/>
      <c r="D28" s="93"/>
      <c r="E28" s="90"/>
      <c r="F28" s="91">
        <v>30000</v>
      </c>
      <c r="G28" s="91"/>
      <c r="H28" s="92">
        <f t="shared" si="1"/>
        <v>30000</v>
      </c>
      <c r="I28" s="13"/>
      <c r="J28" s="13"/>
    </row>
    <row r="29" spans="1:10" ht="94.5">
      <c r="A29" s="25" t="s">
        <v>17</v>
      </c>
      <c r="B29" s="83" t="s">
        <v>111</v>
      </c>
      <c r="C29" s="100"/>
      <c r="D29" s="93"/>
      <c r="E29" s="90"/>
      <c r="F29" s="91"/>
      <c r="G29" s="91">
        <v>65000</v>
      </c>
      <c r="H29" s="92">
        <f t="shared" si="1"/>
        <v>65000</v>
      </c>
      <c r="I29" s="13"/>
      <c r="J29" s="13"/>
    </row>
    <row r="30" spans="1:8" ht="60.75" customHeight="1">
      <c r="A30" s="36" t="s">
        <v>18</v>
      </c>
      <c r="B30" s="83" t="s">
        <v>151</v>
      </c>
      <c r="C30" s="89">
        <v>50000</v>
      </c>
      <c r="D30" s="93">
        <v>20000</v>
      </c>
      <c r="E30" s="90">
        <f t="shared" si="0"/>
        <v>70000</v>
      </c>
      <c r="F30" s="101"/>
      <c r="G30" s="102"/>
      <c r="H30" s="92">
        <f t="shared" si="1"/>
        <v>70000</v>
      </c>
    </row>
    <row r="31" spans="1:8" ht="75" customHeight="1">
      <c r="A31" s="36" t="s">
        <v>18</v>
      </c>
      <c r="B31" s="83" t="s">
        <v>113</v>
      </c>
      <c r="C31" s="89"/>
      <c r="D31" s="93"/>
      <c r="E31" s="90"/>
      <c r="F31" s="101">
        <v>15000</v>
      </c>
      <c r="G31" s="102">
        <v>0</v>
      </c>
      <c r="H31" s="92">
        <f t="shared" si="1"/>
        <v>15000</v>
      </c>
    </row>
    <row r="32" spans="1:8" ht="67.5" customHeight="1">
      <c r="A32" s="36" t="s">
        <v>18</v>
      </c>
      <c r="B32" s="83" t="s">
        <v>114</v>
      </c>
      <c r="C32" s="89"/>
      <c r="D32" s="93"/>
      <c r="E32" s="90"/>
      <c r="F32" s="101"/>
      <c r="G32" s="102">
        <v>25000</v>
      </c>
      <c r="H32" s="92">
        <f t="shared" si="1"/>
        <v>25000</v>
      </c>
    </row>
    <row r="33" spans="1:10" s="13" customFormat="1" ht="68.25" customHeight="1">
      <c r="A33" s="25" t="s">
        <v>19</v>
      </c>
      <c r="B33" s="83" t="s">
        <v>152</v>
      </c>
      <c r="C33" s="89">
        <v>20000</v>
      </c>
      <c r="D33" s="93"/>
      <c r="E33" s="90">
        <f t="shared" si="0"/>
        <v>20000</v>
      </c>
      <c r="F33" s="91">
        <v>10000</v>
      </c>
      <c r="G33" s="103">
        <v>10000</v>
      </c>
      <c r="H33" s="92">
        <f t="shared" si="1"/>
        <v>40000</v>
      </c>
      <c r="I33" s="1"/>
      <c r="J33" s="1"/>
    </row>
    <row r="34" spans="1:10" s="13" customFormat="1" ht="66" customHeight="1">
      <c r="A34" s="36" t="s">
        <v>20</v>
      </c>
      <c r="B34" s="83" t="s">
        <v>153</v>
      </c>
      <c r="C34" s="89">
        <v>10000</v>
      </c>
      <c r="D34" s="93"/>
      <c r="E34" s="90">
        <f t="shared" si="0"/>
        <v>10000</v>
      </c>
      <c r="F34" s="91"/>
      <c r="G34" s="91"/>
      <c r="H34" s="92">
        <f t="shared" si="1"/>
        <v>10000</v>
      </c>
      <c r="I34" s="1"/>
      <c r="J34" s="1"/>
    </row>
    <row r="35" spans="1:10" s="13" customFormat="1" ht="97.5" customHeight="1">
      <c r="A35" s="36" t="s">
        <v>20</v>
      </c>
      <c r="B35" s="83" t="s">
        <v>115</v>
      </c>
      <c r="C35" s="89"/>
      <c r="D35" s="93"/>
      <c r="E35" s="90"/>
      <c r="F35" s="91">
        <v>10000</v>
      </c>
      <c r="G35" s="91"/>
      <c r="H35" s="92">
        <f t="shared" si="1"/>
        <v>10000</v>
      </c>
      <c r="I35" s="1"/>
      <c r="J35" s="1"/>
    </row>
    <row r="36" spans="1:10" s="13" customFormat="1" ht="66" customHeight="1">
      <c r="A36" s="36" t="s">
        <v>20</v>
      </c>
      <c r="B36" s="83" t="s">
        <v>154</v>
      </c>
      <c r="C36" s="89"/>
      <c r="D36" s="93"/>
      <c r="E36" s="90"/>
      <c r="F36" s="91"/>
      <c r="G36" s="91">
        <v>15000</v>
      </c>
      <c r="H36" s="92">
        <f t="shared" si="1"/>
        <v>15000</v>
      </c>
      <c r="I36" s="1"/>
      <c r="J36" s="1"/>
    </row>
    <row r="37" spans="1:10" ht="71.25" customHeight="1">
      <c r="A37" s="36" t="s">
        <v>21</v>
      </c>
      <c r="B37" s="83" t="s">
        <v>183</v>
      </c>
      <c r="C37" s="89">
        <v>5000</v>
      </c>
      <c r="D37" s="93"/>
      <c r="E37" s="90">
        <f t="shared" si="0"/>
        <v>5000</v>
      </c>
      <c r="F37" s="99"/>
      <c r="G37" s="99"/>
      <c r="H37" s="92">
        <f t="shared" si="1"/>
        <v>5000</v>
      </c>
      <c r="J37" s="12"/>
    </row>
    <row r="38" spans="1:10" ht="71.25" customHeight="1">
      <c r="A38" s="36" t="s">
        <v>21</v>
      </c>
      <c r="B38" s="83" t="s">
        <v>116</v>
      </c>
      <c r="C38" s="89"/>
      <c r="D38" s="93"/>
      <c r="E38" s="90"/>
      <c r="F38" s="99">
        <v>5000</v>
      </c>
      <c r="G38" s="99"/>
      <c r="H38" s="92">
        <f t="shared" si="1"/>
        <v>5000</v>
      </c>
      <c r="J38" s="12"/>
    </row>
    <row r="39" spans="1:10" ht="71.25" customHeight="1">
      <c r="A39" s="36" t="s">
        <v>21</v>
      </c>
      <c r="B39" s="83" t="s">
        <v>117</v>
      </c>
      <c r="C39" s="89"/>
      <c r="D39" s="93"/>
      <c r="E39" s="90"/>
      <c r="F39" s="99"/>
      <c r="G39" s="99">
        <v>6000</v>
      </c>
      <c r="H39" s="92">
        <f t="shared" si="1"/>
        <v>6000</v>
      </c>
      <c r="J39" s="12"/>
    </row>
    <row r="40" spans="1:8" ht="72" customHeight="1">
      <c r="A40" s="36" t="s">
        <v>22</v>
      </c>
      <c r="B40" s="83" t="s">
        <v>182</v>
      </c>
      <c r="C40" s="89">
        <v>5000</v>
      </c>
      <c r="D40" s="93"/>
      <c r="E40" s="90">
        <f t="shared" si="0"/>
        <v>5000</v>
      </c>
      <c r="F40" s="99"/>
      <c r="G40" s="99"/>
      <c r="H40" s="92">
        <f t="shared" si="1"/>
        <v>5000</v>
      </c>
    </row>
    <row r="41" spans="1:8" ht="78" customHeight="1">
      <c r="A41" s="36" t="s">
        <v>23</v>
      </c>
      <c r="B41" s="83" t="s">
        <v>155</v>
      </c>
      <c r="C41" s="89">
        <v>20000</v>
      </c>
      <c r="D41" s="93">
        <v>10000</v>
      </c>
      <c r="E41" s="90">
        <f t="shared" si="0"/>
        <v>30000</v>
      </c>
      <c r="F41" s="91">
        <v>25000</v>
      </c>
      <c r="G41" s="91">
        <v>30000</v>
      </c>
      <c r="H41" s="94">
        <f t="shared" si="1"/>
        <v>85000</v>
      </c>
    </row>
    <row r="42" spans="1:8" ht="68.25" customHeight="1">
      <c r="A42" s="25" t="s">
        <v>24</v>
      </c>
      <c r="B42" s="83" t="s">
        <v>156</v>
      </c>
      <c r="C42" s="89">
        <v>20000</v>
      </c>
      <c r="D42" s="93"/>
      <c r="E42" s="90">
        <f t="shared" si="0"/>
        <v>20000</v>
      </c>
      <c r="F42" s="91">
        <v>10000</v>
      </c>
      <c r="G42" s="91">
        <v>15000</v>
      </c>
      <c r="H42" s="92">
        <f t="shared" si="1"/>
        <v>45000</v>
      </c>
    </row>
    <row r="43" spans="1:8" ht="72" customHeight="1">
      <c r="A43" s="36" t="s">
        <v>25</v>
      </c>
      <c r="B43" s="83" t="s">
        <v>157</v>
      </c>
      <c r="C43" s="89">
        <v>30000</v>
      </c>
      <c r="D43" s="93">
        <v>10000</v>
      </c>
      <c r="E43" s="90">
        <f t="shared" si="0"/>
        <v>40000</v>
      </c>
      <c r="F43" s="91">
        <v>25000</v>
      </c>
      <c r="G43" s="91">
        <v>30000</v>
      </c>
      <c r="H43" s="92">
        <f t="shared" si="1"/>
        <v>95000</v>
      </c>
    </row>
    <row r="44" spans="1:8" ht="62.25" customHeight="1">
      <c r="A44" s="36" t="s">
        <v>26</v>
      </c>
      <c r="B44" s="83" t="s">
        <v>158</v>
      </c>
      <c r="C44" s="89">
        <v>10000</v>
      </c>
      <c r="D44" s="93"/>
      <c r="E44" s="90">
        <f t="shared" si="0"/>
        <v>10000</v>
      </c>
      <c r="F44" s="91"/>
      <c r="G44" s="91"/>
      <c r="H44" s="94">
        <f t="shared" si="1"/>
        <v>10000</v>
      </c>
    </row>
    <row r="45" spans="1:10" ht="94.5">
      <c r="A45" s="75" t="s">
        <v>27</v>
      </c>
      <c r="B45" s="83" t="s">
        <v>159</v>
      </c>
      <c r="C45" s="89">
        <v>50000</v>
      </c>
      <c r="D45" s="93">
        <v>30000</v>
      </c>
      <c r="E45" s="90">
        <f t="shared" si="0"/>
        <v>80000</v>
      </c>
      <c r="F45" s="98">
        <v>55000</v>
      </c>
      <c r="G45" s="98">
        <v>65000</v>
      </c>
      <c r="H45" s="94">
        <f t="shared" si="1"/>
        <v>200000</v>
      </c>
      <c r="I45" s="10"/>
      <c r="J45" s="10"/>
    </row>
    <row r="46" spans="1:10" ht="61.5" customHeight="1">
      <c r="A46" s="25" t="s">
        <v>16</v>
      </c>
      <c r="B46" s="67" t="s">
        <v>83</v>
      </c>
      <c r="C46" s="89">
        <v>60000</v>
      </c>
      <c r="D46" s="104">
        <v>0</v>
      </c>
      <c r="E46" s="90">
        <f t="shared" si="0"/>
        <v>60000</v>
      </c>
      <c r="F46" s="91">
        <v>200000</v>
      </c>
      <c r="G46" s="91">
        <v>200000</v>
      </c>
      <c r="H46" s="94">
        <f t="shared" si="1"/>
        <v>460000</v>
      </c>
      <c r="I46" s="10"/>
      <c r="J46" s="10"/>
    </row>
    <row r="47" spans="1:10" ht="87.75" customHeight="1">
      <c r="A47" s="41" t="s">
        <v>28</v>
      </c>
      <c r="B47" s="83" t="s">
        <v>160</v>
      </c>
      <c r="C47" s="170">
        <v>25000</v>
      </c>
      <c r="D47" s="171"/>
      <c r="E47" s="90">
        <f t="shared" si="0"/>
        <v>25000</v>
      </c>
      <c r="F47" s="99"/>
      <c r="G47" s="99"/>
      <c r="H47" s="92">
        <f t="shared" si="1"/>
        <v>25000</v>
      </c>
      <c r="I47" s="10"/>
      <c r="J47" s="10"/>
    </row>
    <row r="48" spans="1:10" ht="78" customHeight="1">
      <c r="A48" s="41" t="s">
        <v>28</v>
      </c>
      <c r="B48" s="83" t="s">
        <v>118</v>
      </c>
      <c r="C48" s="170"/>
      <c r="D48" s="171"/>
      <c r="E48" s="90"/>
      <c r="F48" s="99">
        <v>25000</v>
      </c>
      <c r="G48" s="99"/>
      <c r="H48" s="92">
        <f t="shared" si="1"/>
        <v>25000</v>
      </c>
      <c r="I48" s="10"/>
      <c r="J48" s="10"/>
    </row>
    <row r="49" spans="1:10" ht="78" customHeight="1">
      <c r="A49" s="41" t="s">
        <v>28</v>
      </c>
      <c r="B49" s="83" t="s">
        <v>119</v>
      </c>
      <c r="C49" s="170"/>
      <c r="D49" s="171"/>
      <c r="E49" s="90"/>
      <c r="F49" s="99"/>
      <c r="G49" s="99">
        <v>30000</v>
      </c>
      <c r="H49" s="92">
        <f t="shared" si="1"/>
        <v>30000</v>
      </c>
      <c r="I49" s="10"/>
      <c r="J49" s="10"/>
    </row>
    <row r="50" spans="1:10" ht="87" customHeight="1">
      <c r="A50" s="36" t="s">
        <v>29</v>
      </c>
      <c r="B50" s="83" t="s">
        <v>161</v>
      </c>
      <c r="C50" s="89">
        <v>25000</v>
      </c>
      <c r="D50" s="93">
        <v>5000</v>
      </c>
      <c r="E50" s="105">
        <f t="shared" si="0"/>
        <v>30000</v>
      </c>
      <c r="F50" s="106"/>
      <c r="G50" s="106"/>
      <c r="H50" s="107">
        <f t="shared" si="1"/>
        <v>30000</v>
      </c>
      <c r="I50" s="10"/>
      <c r="J50" s="10"/>
    </row>
    <row r="51" spans="1:10" ht="76.5" customHeight="1">
      <c r="A51" s="36" t="s">
        <v>29</v>
      </c>
      <c r="B51" s="83" t="s">
        <v>162</v>
      </c>
      <c r="C51" s="89"/>
      <c r="D51" s="93"/>
      <c r="E51" s="105"/>
      <c r="F51" s="106">
        <v>20000</v>
      </c>
      <c r="G51" s="106"/>
      <c r="H51" s="92">
        <f t="shared" si="1"/>
        <v>20000</v>
      </c>
      <c r="I51" s="10"/>
      <c r="J51" s="10"/>
    </row>
    <row r="52" spans="1:10" ht="76.5" customHeight="1">
      <c r="A52" s="36" t="s">
        <v>29</v>
      </c>
      <c r="B52" s="83" t="s">
        <v>163</v>
      </c>
      <c r="C52" s="89"/>
      <c r="D52" s="93"/>
      <c r="E52" s="105"/>
      <c r="F52" s="106"/>
      <c r="G52" s="106">
        <v>20000</v>
      </c>
      <c r="H52" s="92">
        <f t="shared" si="1"/>
        <v>20000</v>
      </c>
      <c r="I52" s="10"/>
      <c r="J52" s="10"/>
    </row>
    <row r="53" spans="1:10" ht="77.25" customHeight="1">
      <c r="A53" s="25" t="s">
        <v>30</v>
      </c>
      <c r="B53" s="83" t="s">
        <v>184</v>
      </c>
      <c r="C53" s="89">
        <v>5000</v>
      </c>
      <c r="D53" s="93"/>
      <c r="E53" s="105">
        <f t="shared" si="0"/>
        <v>5000</v>
      </c>
      <c r="F53" s="108"/>
      <c r="G53" s="108"/>
      <c r="H53" s="107">
        <f t="shared" si="1"/>
        <v>5000</v>
      </c>
      <c r="I53" s="10"/>
      <c r="J53" s="10"/>
    </row>
    <row r="54" spans="1:10" ht="77.25" customHeight="1">
      <c r="A54" s="25" t="s">
        <v>30</v>
      </c>
      <c r="B54" s="83" t="s">
        <v>120</v>
      </c>
      <c r="C54" s="89"/>
      <c r="D54" s="93"/>
      <c r="E54" s="105"/>
      <c r="F54" s="108">
        <v>5000</v>
      </c>
      <c r="G54" s="108"/>
      <c r="H54" s="92">
        <f t="shared" si="1"/>
        <v>5000</v>
      </c>
      <c r="I54" s="10"/>
      <c r="J54" s="10"/>
    </row>
    <row r="55" spans="1:10" ht="77.25" customHeight="1">
      <c r="A55" s="25" t="s">
        <v>30</v>
      </c>
      <c r="B55" s="83" t="s">
        <v>123</v>
      </c>
      <c r="C55" s="89"/>
      <c r="D55" s="93"/>
      <c r="E55" s="105"/>
      <c r="F55" s="108"/>
      <c r="G55" s="108">
        <v>5000</v>
      </c>
      <c r="H55" s="92">
        <f t="shared" si="1"/>
        <v>5000</v>
      </c>
      <c r="I55" s="10"/>
      <c r="J55" s="10"/>
    </row>
    <row r="56" spans="1:10" s="10" customFormat="1" ht="70.5" customHeight="1">
      <c r="A56" s="25" t="s">
        <v>31</v>
      </c>
      <c r="B56" s="83" t="s">
        <v>185</v>
      </c>
      <c r="C56" s="89">
        <v>25000</v>
      </c>
      <c r="D56" s="93">
        <v>5000</v>
      </c>
      <c r="E56" s="90">
        <f t="shared" si="0"/>
        <v>30000</v>
      </c>
      <c r="F56" s="91">
        <v>10000</v>
      </c>
      <c r="G56" s="91">
        <v>30000</v>
      </c>
      <c r="H56" s="94">
        <f t="shared" si="1"/>
        <v>70000</v>
      </c>
      <c r="I56" s="1"/>
      <c r="J56" s="1"/>
    </row>
    <row r="57" spans="1:10" s="10" customFormat="1" ht="65.25" customHeight="1">
      <c r="A57" s="36" t="s">
        <v>32</v>
      </c>
      <c r="B57" s="83" t="s">
        <v>164</v>
      </c>
      <c r="C57" s="89">
        <v>10000</v>
      </c>
      <c r="D57" s="93"/>
      <c r="E57" s="90">
        <f t="shared" si="0"/>
        <v>10000</v>
      </c>
      <c r="F57" s="91">
        <v>0</v>
      </c>
      <c r="G57" s="99"/>
      <c r="H57" s="92">
        <f t="shared" si="1"/>
        <v>10000</v>
      </c>
      <c r="I57" s="1"/>
      <c r="J57" s="1"/>
    </row>
    <row r="58" spans="1:10" s="10" customFormat="1" ht="65.25" customHeight="1">
      <c r="A58" s="36" t="s">
        <v>32</v>
      </c>
      <c r="B58" s="83" t="s">
        <v>124</v>
      </c>
      <c r="C58" s="89"/>
      <c r="D58" s="93"/>
      <c r="E58" s="90"/>
      <c r="F58" s="91">
        <v>5000</v>
      </c>
      <c r="G58" s="99"/>
      <c r="H58" s="92">
        <f t="shared" si="1"/>
        <v>5000</v>
      </c>
      <c r="I58" s="1"/>
      <c r="J58" s="1"/>
    </row>
    <row r="59" spans="1:10" s="10" customFormat="1" ht="65.25" customHeight="1">
      <c r="A59" s="36" t="s">
        <v>32</v>
      </c>
      <c r="B59" s="83" t="s">
        <v>125</v>
      </c>
      <c r="C59" s="89"/>
      <c r="D59" s="93"/>
      <c r="E59" s="90"/>
      <c r="F59" s="91"/>
      <c r="G59" s="99">
        <v>5000</v>
      </c>
      <c r="H59" s="92">
        <f t="shared" si="1"/>
        <v>5000</v>
      </c>
      <c r="I59" s="1"/>
      <c r="J59" s="1"/>
    </row>
    <row r="60" spans="1:10" s="10" customFormat="1" ht="75" customHeight="1">
      <c r="A60" s="36" t="s">
        <v>33</v>
      </c>
      <c r="B60" s="83" t="s">
        <v>165</v>
      </c>
      <c r="C60" s="89">
        <v>25000</v>
      </c>
      <c r="D60" s="93">
        <v>20772</v>
      </c>
      <c r="E60" s="90">
        <f t="shared" si="0"/>
        <v>45772</v>
      </c>
      <c r="F60" s="99">
        <v>20000</v>
      </c>
      <c r="G60" s="99">
        <v>25000</v>
      </c>
      <c r="H60" s="92">
        <f t="shared" si="1"/>
        <v>90772</v>
      </c>
      <c r="I60" s="1"/>
      <c r="J60" s="1"/>
    </row>
    <row r="61" spans="1:10" s="10" customFormat="1" ht="60.75" customHeight="1">
      <c r="A61" s="36" t="s">
        <v>34</v>
      </c>
      <c r="B61" s="83" t="s">
        <v>84</v>
      </c>
      <c r="C61" s="170">
        <v>25000</v>
      </c>
      <c r="D61" s="93"/>
      <c r="E61" s="90">
        <f t="shared" si="0"/>
        <v>25000</v>
      </c>
      <c r="F61" s="91">
        <v>0</v>
      </c>
      <c r="G61" s="91"/>
      <c r="H61" s="94">
        <f t="shared" si="1"/>
        <v>25000</v>
      </c>
      <c r="I61" s="1"/>
      <c r="J61" s="1"/>
    </row>
    <row r="62" spans="1:10" ht="64.5" customHeight="1">
      <c r="A62" s="25" t="s">
        <v>35</v>
      </c>
      <c r="B62" s="83" t="s">
        <v>166</v>
      </c>
      <c r="C62" s="89">
        <v>20000</v>
      </c>
      <c r="D62" s="93"/>
      <c r="E62" s="90">
        <f t="shared" si="0"/>
        <v>20000</v>
      </c>
      <c r="F62" s="98">
        <v>25000</v>
      </c>
      <c r="G62" s="102">
        <v>25000</v>
      </c>
      <c r="H62" s="94">
        <f t="shared" si="1"/>
        <v>70000</v>
      </c>
      <c r="I62" s="14"/>
      <c r="J62" s="14"/>
    </row>
    <row r="63" spans="1:10" ht="95.25">
      <c r="A63" s="25" t="s">
        <v>36</v>
      </c>
      <c r="B63" s="67" t="s">
        <v>167</v>
      </c>
      <c r="C63" s="89">
        <v>80000</v>
      </c>
      <c r="D63" s="93"/>
      <c r="E63" s="90">
        <f t="shared" si="0"/>
        <v>80000</v>
      </c>
      <c r="F63" s="108">
        <v>0</v>
      </c>
      <c r="G63" s="91"/>
      <c r="H63" s="94">
        <f t="shared" si="1"/>
        <v>80000</v>
      </c>
      <c r="I63" s="14"/>
      <c r="J63" s="14"/>
    </row>
    <row r="64" spans="1:10" ht="65.25" customHeight="1">
      <c r="A64" s="25" t="s">
        <v>36</v>
      </c>
      <c r="B64" s="67" t="s">
        <v>168</v>
      </c>
      <c r="C64" s="89"/>
      <c r="D64" s="93"/>
      <c r="E64" s="90"/>
      <c r="F64" s="108">
        <v>15000</v>
      </c>
      <c r="G64" s="91"/>
      <c r="H64" s="92">
        <f t="shared" si="1"/>
        <v>15000</v>
      </c>
      <c r="I64" s="14"/>
      <c r="J64" s="14"/>
    </row>
    <row r="65" spans="1:10" ht="66.75" customHeight="1">
      <c r="A65" s="25" t="s">
        <v>36</v>
      </c>
      <c r="B65" s="67" t="s">
        <v>169</v>
      </c>
      <c r="C65" s="89"/>
      <c r="D65" s="93"/>
      <c r="E65" s="90"/>
      <c r="F65" s="108"/>
      <c r="G65" s="91">
        <v>10000</v>
      </c>
      <c r="H65" s="92">
        <f t="shared" si="1"/>
        <v>10000</v>
      </c>
      <c r="I65" s="14"/>
      <c r="J65" s="14"/>
    </row>
    <row r="66" spans="1:10" ht="66" customHeight="1">
      <c r="A66" s="25" t="s">
        <v>36</v>
      </c>
      <c r="B66" s="67" t="s">
        <v>170</v>
      </c>
      <c r="C66" s="89">
        <v>170000</v>
      </c>
      <c r="D66" s="93">
        <v>30000</v>
      </c>
      <c r="E66" s="90">
        <f t="shared" si="0"/>
        <v>200000</v>
      </c>
      <c r="F66" s="108">
        <v>338082</v>
      </c>
      <c r="G66" s="91">
        <v>300000</v>
      </c>
      <c r="H66" s="94">
        <f t="shared" si="1"/>
        <v>838082</v>
      </c>
      <c r="I66" s="14"/>
      <c r="J66" s="14"/>
    </row>
    <row r="67" spans="1:8" ht="69.75" customHeight="1">
      <c r="A67" s="25" t="s">
        <v>36</v>
      </c>
      <c r="B67" s="67" t="s">
        <v>64</v>
      </c>
      <c r="C67" s="100">
        <v>50000</v>
      </c>
      <c r="D67" s="89">
        <v>50000</v>
      </c>
      <c r="E67" s="90">
        <f t="shared" si="0"/>
        <v>100000</v>
      </c>
      <c r="F67" s="108">
        <v>350000</v>
      </c>
      <c r="G67" s="91">
        <v>480000</v>
      </c>
      <c r="H67" s="94">
        <f t="shared" si="1"/>
        <v>930000</v>
      </c>
    </row>
    <row r="68" spans="1:8" ht="74.25" customHeight="1">
      <c r="A68" s="36" t="s">
        <v>58</v>
      </c>
      <c r="B68" s="83" t="s">
        <v>171</v>
      </c>
      <c r="C68" s="89">
        <v>15000</v>
      </c>
      <c r="D68" s="93"/>
      <c r="E68" s="90">
        <f t="shared" si="0"/>
        <v>15000</v>
      </c>
      <c r="F68" s="91">
        <v>10000</v>
      </c>
      <c r="G68" s="91">
        <v>15000</v>
      </c>
      <c r="H68" s="92">
        <f t="shared" si="1"/>
        <v>40000</v>
      </c>
    </row>
    <row r="69" spans="1:8" ht="94.5">
      <c r="A69" s="25" t="s">
        <v>37</v>
      </c>
      <c r="B69" s="83" t="s">
        <v>172</v>
      </c>
      <c r="C69" s="89">
        <v>76531</v>
      </c>
      <c r="D69" s="93">
        <v>3469</v>
      </c>
      <c r="E69" s="90">
        <f t="shared" si="0"/>
        <v>80000</v>
      </c>
      <c r="F69" s="91">
        <v>85000</v>
      </c>
      <c r="G69" s="91">
        <v>126362</v>
      </c>
      <c r="H69" s="94">
        <f t="shared" si="1"/>
        <v>291362</v>
      </c>
    </row>
    <row r="70" spans="1:8" s="22" customFormat="1" ht="60.75" customHeight="1">
      <c r="A70" s="25" t="s">
        <v>16</v>
      </c>
      <c r="B70" s="67" t="s">
        <v>104</v>
      </c>
      <c r="C70" s="89">
        <v>255000</v>
      </c>
      <c r="D70" s="93">
        <v>45000</v>
      </c>
      <c r="E70" s="90">
        <f t="shared" si="0"/>
        <v>300000</v>
      </c>
      <c r="F70" s="91">
        <v>400000</v>
      </c>
      <c r="G70" s="91">
        <v>500000</v>
      </c>
      <c r="H70" s="92">
        <f t="shared" si="1"/>
        <v>1200000</v>
      </c>
    </row>
    <row r="71" spans="1:10" s="23" customFormat="1" ht="69" customHeight="1">
      <c r="A71" s="36" t="s">
        <v>38</v>
      </c>
      <c r="B71" s="83" t="s">
        <v>173</v>
      </c>
      <c r="C71" s="89">
        <v>10000</v>
      </c>
      <c r="D71" s="93"/>
      <c r="E71" s="105">
        <f t="shared" si="0"/>
        <v>10000</v>
      </c>
      <c r="F71" s="108">
        <v>15000</v>
      </c>
      <c r="G71" s="108">
        <v>20000</v>
      </c>
      <c r="H71" s="107">
        <f t="shared" si="1"/>
        <v>45000</v>
      </c>
      <c r="J71" s="24"/>
    </row>
    <row r="72" spans="1:10" s="23" customFormat="1" ht="60.75" customHeight="1">
      <c r="A72" s="36" t="s">
        <v>39</v>
      </c>
      <c r="B72" s="83" t="s">
        <v>174</v>
      </c>
      <c r="C72" s="89">
        <v>25000</v>
      </c>
      <c r="D72" s="93"/>
      <c r="E72" s="105">
        <f t="shared" si="0"/>
        <v>25000</v>
      </c>
      <c r="F72" s="108">
        <v>20000</v>
      </c>
      <c r="G72" s="108">
        <v>25000</v>
      </c>
      <c r="H72" s="107">
        <f t="shared" si="1"/>
        <v>70000</v>
      </c>
      <c r="J72" s="24"/>
    </row>
    <row r="73" spans="1:8" s="22" customFormat="1" ht="141.75">
      <c r="A73" s="36" t="s">
        <v>40</v>
      </c>
      <c r="B73" s="83" t="s">
        <v>175</v>
      </c>
      <c r="C73" s="89">
        <v>70000</v>
      </c>
      <c r="D73" s="93"/>
      <c r="E73" s="105">
        <f t="shared" si="0"/>
        <v>70000</v>
      </c>
      <c r="F73" s="108">
        <v>55000</v>
      </c>
      <c r="G73" s="108">
        <v>60000</v>
      </c>
      <c r="H73" s="107">
        <f t="shared" si="1"/>
        <v>185000</v>
      </c>
    </row>
    <row r="74" spans="1:8" s="22" customFormat="1" ht="63.75" customHeight="1">
      <c r="A74" s="36" t="s">
        <v>41</v>
      </c>
      <c r="B74" s="83" t="s">
        <v>85</v>
      </c>
      <c r="C74" s="89">
        <v>10000</v>
      </c>
      <c r="D74" s="93"/>
      <c r="E74" s="90">
        <f t="shared" si="0"/>
        <v>10000</v>
      </c>
      <c r="F74" s="109"/>
      <c r="G74" s="109"/>
      <c r="H74" s="94">
        <f t="shared" si="1"/>
        <v>10000</v>
      </c>
    </row>
    <row r="75" spans="1:8" s="22" customFormat="1" ht="120.75" customHeight="1">
      <c r="A75" s="25" t="s">
        <v>42</v>
      </c>
      <c r="B75" s="83" t="s">
        <v>86</v>
      </c>
      <c r="C75" s="89">
        <v>90000</v>
      </c>
      <c r="D75" s="93">
        <v>10000</v>
      </c>
      <c r="E75" s="90">
        <f t="shared" si="0"/>
        <v>100000</v>
      </c>
      <c r="F75" s="91"/>
      <c r="G75" s="91"/>
      <c r="H75" s="94">
        <f t="shared" si="1"/>
        <v>100000</v>
      </c>
    </row>
    <row r="76" spans="1:8" s="22" customFormat="1" ht="73.5" customHeight="1">
      <c r="A76" s="25" t="s">
        <v>42</v>
      </c>
      <c r="B76" s="83" t="s">
        <v>121</v>
      </c>
      <c r="C76" s="89"/>
      <c r="D76" s="93"/>
      <c r="E76" s="90"/>
      <c r="F76" s="91">
        <v>30000</v>
      </c>
      <c r="G76" s="91"/>
      <c r="H76" s="92">
        <f t="shared" si="1"/>
        <v>30000</v>
      </c>
    </row>
    <row r="77" spans="1:8" s="22" customFormat="1" ht="81" customHeight="1">
      <c r="A77" s="25" t="s">
        <v>42</v>
      </c>
      <c r="B77" s="83" t="s">
        <v>122</v>
      </c>
      <c r="C77" s="89"/>
      <c r="D77" s="93"/>
      <c r="E77" s="90"/>
      <c r="F77" s="91"/>
      <c r="G77" s="91">
        <v>35000</v>
      </c>
      <c r="H77" s="92">
        <f t="shared" si="1"/>
        <v>35000</v>
      </c>
    </row>
    <row r="78" spans="1:8" s="69" customFormat="1" ht="70.5" customHeight="1">
      <c r="A78" s="25" t="s">
        <v>61</v>
      </c>
      <c r="B78" s="83" t="s">
        <v>176</v>
      </c>
      <c r="C78" s="89">
        <v>15000</v>
      </c>
      <c r="D78" s="93"/>
      <c r="E78" s="90">
        <f t="shared" si="0"/>
        <v>15000</v>
      </c>
      <c r="F78" s="91">
        <v>10000</v>
      </c>
      <c r="G78" s="91">
        <v>15000</v>
      </c>
      <c r="H78" s="94">
        <f t="shared" si="1"/>
        <v>40000</v>
      </c>
    </row>
    <row r="79" spans="1:8" s="69" customFormat="1" ht="94.5">
      <c r="A79" s="25" t="s">
        <v>62</v>
      </c>
      <c r="B79" s="83" t="s">
        <v>177</v>
      </c>
      <c r="C79" s="89">
        <v>15000</v>
      </c>
      <c r="D79" s="93"/>
      <c r="E79" s="90">
        <f t="shared" si="0"/>
        <v>15000</v>
      </c>
      <c r="F79" s="91">
        <v>10000</v>
      </c>
      <c r="G79" s="91">
        <v>10000</v>
      </c>
      <c r="H79" s="94">
        <f t="shared" si="1"/>
        <v>35000</v>
      </c>
    </row>
    <row r="80" spans="1:8" s="23" customFormat="1" ht="94.5">
      <c r="A80" s="36" t="s">
        <v>43</v>
      </c>
      <c r="B80" s="83" t="s">
        <v>88</v>
      </c>
      <c r="C80" s="89">
        <v>15000</v>
      </c>
      <c r="D80" s="93"/>
      <c r="E80" s="90">
        <f t="shared" si="0"/>
        <v>15000</v>
      </c>
      <c r="F80" s="91"/>
      <c r="G80" s="91"/>
      <c r="H80" s="92">
        <f t="shared" si="1"/>
        <v>15000</v>
      </c>
    </row>
    <row r="81" spans="1:8" s="23" customFormat="1" ht="75.75" customHeight="1">
      <c r="A81" s="36" t="s">
        <v>43</v>
      </c>
      <c r="B81" s="169" t="s">
        <v>178</v>
      </c>
      <c r="C81" s="89"/>
      <c r="D81" s="93"/>
      <c r="E81" s="90"/>
      <c r="F81" s="91">
        <v>15000</v>
      </c>
      <c r="G81" s="91"/>
      <c r="H81" s="92">
        <f t="shared" si="1"/>
        <v>15000</v>
      </c>
    </row>
    <row r="82" spans="1:8" s="23" customFormat="1" ht="61.5" customHeight="1">
      <c r="A82" s="36" t="s">
        <v>43</v>
      </c>
      <c r="B82" s="169" t="s">
        <v>179</v>
      </c>
      <c r="C82" s="89"/>
      <c r="D82" s="93"/>
      <c r="E82" s="90"/>
      <c r="F82" s="91"/>
      <c r="G82" s="91">
        <v>20000</v>
      </c>
      <c r="H82" s="92">
        <f t="shared" si="1"/>
        <v>20000</v>
      </c>
    </row>
    <row r="83" spans="1:8" s="23" customFormat="1" ht="72.75" customHeight="1">
      <c r="A83" s="25" t="s">
        <v>16</v>
      </c>
      <c r="B83" s="181" t="s">
        <v>128</v>
      </c>
      <c r="C83" s="89">
        <v>70000</v>
      </c>
      <c r="D83" s="93"/>
      <c r="E83" s="90">
        <f t="shared" si="0"/>
        <v>70000</v>
      </c>
      <c r="F83" s="91">
        <v>150000</v>
      </c>
      <c r="G83" s="91">
        <v>150000</v>
      </c>
      <c r="H83" s="92">
        <f t="shared" si="1"/>
        <v>370000</v>
      </c>
    </row>
    <row r="84" spans="1:8" s="23" customFormat="1" ht="93.75" customHeight="1">
      <c r="A84" s="25" t="s">
        <v>16</v>
      </c>
      <c r="B84" s="67" t="s">
        <v>131</v>
      </c>
      <c r="C84" s="89">
        <v>113000</v>
      </c>
      <c r="D84" s="93"/>
      <c r="E84" s="90">
        <f t="shared" si="0"/>
        <v>113000</v>
      </c>
      <c r="F84" s="91">
        <v>180000</v>
      </c>
      <c r="G84" s="91">
        <v>200000</v>
      </c>
      <c r="H84" s="92">
        <f t="shared" si="1"/>
        <v>493000</v>
      </c>
    </row>
    <row r="85" spans="1:20" s="14" customFormat="1" ht="77.25" customHeight="1">
      <c r="A85" s="36" t="s">
        <v>44</v>
      </c>
      <c r="B85" s="83" t="s">
        <v>87</v>
      </c>
      <c r="C85" s="89">
        <v>5000</v>
      </c>
      <c r="D85" s="93"/>
      <c r="E85" s="90">
        <f t="shared" si="0"/>
        <v>5000</v>
      </c>
      <c r="F85" s="91"/>
      <c r="G85" s="99"/>
      <c r="H85" s="92">
        <f t="shared" si="1"/>
        <v>5000</v>
      </c>
      <c r="I85" s="22"/>
      <c r="J85" s="22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1:20" s="71" customFormat="1" ht="66.75" customHeight="1">
      <c r="A86" s="36" t="s">
        <v>45</v>
      </c>
      <c r="B86" s="83" t="s">
        <v>132</v>
      </c>
      <c r="C86" s="89">
        <v>60000</v>
      </c>
      <c r="D86" s="93"/>
      <c r="E86" s="90">
        <f t="shared" si="0"/>
        <v>60000</v>
      </c>
      <c r="F86" s="91">
        <v>65000</v>
      </c>
      <c r="G86" s="91">
        <v>70000</v>
      </c>
      <c r="H86" s="94">
        <f t="shared" si="1"/>
        <v>195000</v>
      </c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</row>
    <row r="87" spans="1:20" s="14" customFormat="1" ht="95.25">
      <c r="A87" s="26" t="s">
        <v>16</v>
      </c>
      <c r="B87" s="68" t="s">
        <v>133</v>
      </c>
      <c r="C87" s="89">
        <v>104458</v>
      </c>
      <c r="D87" s="172"/>
      <c r="E87" s="90">
        <f t="shared" si="0"/>
        <v>104458</v>
      </c>
      <c r="F87" s="91">
        <v>150000</v>
      </c>
      <c r="G87" s="91">
        <v>180000</v>
      </c>
      <c r="H87" s="94">
        <f t="shared" si="1"/>
        <v>434458</v>
      </c>
      <c r="I87" s="22"/>
      <c r="J87" s="22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1:8" ht="64.5" customHeight="1">
      <c r="A88" s="26" t="s">
        <v>16</v>
      </c>
      <c r="B88" s="68" t="s">
        <v>130</v>
      </c>
      <c r="C88" s="89">
        <v>100000</v>
      </c>
      <c r="D88" s="173">
        <v>0</v>
      </c>
      <c r="E88" s="90">
        <f t="shared" si="0"/>
        <v>100000</v>
      </c>
      <c r="F88" s="99">
        <v>140000</v>
      </c>
      <c r="G88" s="99">
        <v>175000</v>
      </c>
      <c r="H88" s="92">
        <f t="shared" si="1"/>
        <v>415000</v>
      </c>
    </row>
    <row r="89" spans="1:8" ht="54.75" customHeight="1">
      <c r="A89" s="26" t="s">
        <v>16</v>
      </c>
      <c r="B89" s="68" t="s">
        <v>129</v>
      </c>
      <c r="C89" s="89">
        <v>100000</v>
      </c>
      <c r="D89" s="110"/>
      <c r="E89" s="105">
        <f aca="true" t="shared" si="2" ref="E89:E98">C89+D89</f>
        <v>100000</v>
      </c>
      <c r="F89" s="108">
        <v>191978</v>
      </c>
      <c r="G89" s="108">
        <v>141254</v>
      </c>
      <c r="H89" s="107">
        <f aca="true" t="shared" si="3" ref="H89:H97">SUM(E89:G89)</f>
        <v>433232</v>
      </c>
    </row>
    <row r="90" spans="1:8" ht="51" customHeight="1">
      <c r="A90" s="26" t="s">
        <v>78</v>
      </c>
      <c r="B90" s="68" t="s">
        <v>79</v>
      </c>
      <c r="C90" s="89">
        <v>10000</v>
      </c>
      <c r="D90" s="110">
        <v>10000</v>
      </c>
      <c r="E90" s="105">
        <f t="shared" si="2"/>
        <v>20000</v>
      </c>
      <c r="F90" s="108">
        <v>0</v>
      </c>
      <c r="G90" s="108">
        <v>0</v>
      </c>
      <c r="H90" s="107">
        <f t="shared" si="3"/>
        <v>20000</v>
      </c>
    </row>
    <row r="91" spans="1:8" ht="58.5" customHeight="1">
      <c r="A91" s="26"/>
      <c r="B91" s="68" t="s">
        <v>180</v>
      </c>
      <c r="C91" s="89">
        <v>40000</v>
      </c>
      <c r="D91" s="110"/>
      <c r="E91" s="105">
        <f t="shared" si="2"/>
        <v>40000</v>
      </c>
      <c r="F91" s="109">
        <v>0</v>
      </c>
      <c r="G91" s="108">
        <v>0</v>
      </c>
      <c r="H91" s="107">
        <f t="shared" si="3"/>
        <v>40000</v>
      </c>
    </row>
    <row r="92" spans="1:8" ht="64.5" customHeight="1">
      <c r="A92" s="26"/>
      <c r="B92" s="68" t="s">
        <v>181</v>
      </c>
      <c r="C92" s="89">
        <v>180000</v>
      </c>
      <c r="D92" s="111">
        <v>20000</v>
      </c>
      <c r="E92" s="105">
        <f t="shared" si="2"/>
        <v>200000</v>
      </c>
      <c r="F92" s="108">
        <v>100000</v>
      </c>
      <c r="G92" s="108">
        <v>100000</v>
      </c>
      <c r="H92" s="107">
        <f t="shared" si="3"/>
        <v>400000</v>
      </c>
    </row>
    <row r="93" spans="1:8" ht="62.25" customHeight="1">
      <c r="A93" s="26"/>
      <c r="B93" s="68" t="s">
        <v>67</v>
      </c>
      <c r="C93" s="89">
        <v>400000</v>
      </c>
      <c r="D93" s="110">
        <v>30000</v>
      </c>
      <c r="E93" s="105">
        <f t="shared" si="2"/>
        <v>430000</v>
      </c>
      <c r="F93" s="108">
        <v>400000</v>
      </c>
      <c r="G93" s="108">
        <v>400000</v>
      </c>
      <c r="H93" s="107">
        <f t="shared" si="3"/>
        <v>1230000</v>
      </c>
    </row>
    <row r="94" spans="1:8" ht="58.5" customHeight="1">
      <c r="A94" s="26"/>
      <c r="B94" s="68" t="s">
        <v>102</v>
      </c>
      <c r="C94" s="89">
        <v>200000</v>
      </c>
      <c r="D94" s="110"/>
      <c r="E94" s="105">
        <f t="shared" si="2"/>
        <v>200000</v>
      </c>
      <c r="F94" s="108">
        <v>400000</v>
      </c>
      <c r="G94" s="108">
        <v>400000</v>
      </c>
      <c r="H94" s="107">
        <f t="shared" si="3"/>
        <v>1000000</v>
      </c>
    </row>
    <row r="95" spans="1:8" ht="58.5" customHeight="1">
      <c r="A95" s="26"/>
      <c r="B95" s="68" t="s">
        <v>68</v>
      </c>
      <c r="C95" s="89">
        <v>90000</v>
      </c>
      <c r="D95" s="110"/>
      <c r="E95" s="105">
        <f t="shared" si="2"/>
        <v>90000</v>
      </c>
      <c r="F95" s="108">
        <v>200000</v>
      </c>
      <c r="G95" s="108">
        <v>200000</v>
      </c>
      <c r="H95" s="107">
        <f t="shared" si="3"/>
        <v>490000</v>
      </c>
    </row>
    <row r="96" spans="1:8" ht="94.5" customHeight="1">
      <c r="A96" s="26" t="s">
        <v>100</v>
      </c>
      <c r="B96" s="68" t="s">
        <v>99</v>
      </c>
      <c r="C96" s="89">
        <v>60000</v>
      </c>
      <c r="D96" s="110">
        <v>20000</v>
      </c>
      <c r="E96" s="105">
        <f t="shared" si="2"/>
        <v>80000</v>
      </c>
      <c r="F96" s="108">
        <v>110000</v>
      </c>
      <c r="G96" s="108">
        <v>0</v>
      </c>
      <c r="H96" s="107">
        <f t="shared" si="3"/>
        <v>190000</v>
      </c>
    </row>
    <row r="97" spans="1:8" ht="58.5" customHeight="1">
      <c r="A97" s="26"/>
      <c r="B97" s="80" t="s">
        <v>98</v>
      </c>
      <c r="C97" s="89">
        <v>80000</v>
      </c>
      <c r="D97" s="110">
        <v>0</v>
      </c>
      <c r="E97" s="105">
        <f t="shared" si="2"/>
        <v>80000</v>
      </c>
      <c r="F97" s="108">
        <v>80000</v>
      </c>
      <c r="G97" s="108">
        <v>150000</v>
      </c>
      <c r="H97" s="107">
        <f t="shared" si="3"/>
        <v>310000</v>
      </c>
    </row>
    <row r="98" spans="1:8" ht="49.5">
      <c r="A98" s="40"/>
      <c r="B98" s="80" t="s">
        <v>101</v>
      </c>
      <c r="C98" s="89">
        <v>90000</v>
      </c>
      <c r="D98" s="89">
        <v>0</v>
      </c>
      <c r="E98" s="105">
        <f t="shared" si="2"/>
        <v>90000</v>
      </c>
      <c r="F98" s="89">
        <v>200000</v>
      </c>
      <c r="G98" s="89">
        <v>200000</v>
      </c>
      <c r="H98" s="94">
        <f>SUM(E98:G98)</f>
        <v>490000</v>
      </c>
    </row>
    <row r="99" spans="1:8" ht="80.25" customHeight="1">
      <c r="A99" s="39"/>
      <c r="B99" s="81" t="s">
        <v>59</v>
      </c>
      <c r="C99" s="112">
        <f>C100</f>
        <v>20000</v>
      </c>
      <c r="D99" s="112">
        <f>D100</f>
        <v>50000</v>
      </c>
      <c r="E99" s="112">
        <f>C100+D99</f>
        <v>70000</v>
      </c>
      <c r="F99" s="178"/>
      <c r="G99" s="178"/>
      <c r="H99" s="179">
        <f>SUM(E99:G99)</f>
        <v>70000</v>
      </c>
    </row>
    <row r="100" spans="1:8" ht="77.25" customHeight="1">
      <c r="A100" s="174" t="s">
        <v>16</v>
      </c>
      <c r="B100" s="182" t="s">
        <v>65</v>
      </c>
      <c r="C100" s="170">
        <v>20000</v>
      </c>
      <c r="D100" s="171">
        <v>50000</v>
      </c>
      <c r="E100" s="90">
        <f>C100+D100</f>
        <v>70000</v>
      </c>
      <c r="F100" s="91"/>
      <c r="G100" s="91">
        <v>0</v>
      </c>
      <c r="H100" s="92">
        <f>SUM(E100:G100)</f>
        <v>70000</v>
      </c>
    </row>
    <row r="101" spans="1:8" ht="84.75" customHeight="1">
      <c r="A101" s="84">
        <v>163</v>
      </c>
      <c r="B101" s="53" t="s">
        <v>46</v>
      </c>
      <c r="C101" s="113">
        <f>SUM(C102)</f>
        <v>0</v>
      </c>
      <c r="D101" s="113">
        <f>SUM(D102)</f>
        <v>10000</v>
      </c>
      <c r="E101" s="113">
        <f>SUM(E102)</f>
        <v>10000</v>
      </c>
      <c r="F101" s="113">
        <f>SUM(F102)</f>
        <v>100000</v>
      </c>
      <c r="G101" s="113">
        <f>SUM(G102)</f>
        <v>200000</v>
      </c>
      <c r="H101" s="114">
        <f>SUM(E101:G101)</f>
        <v>310000</v>
      </c>
    </row>
    <row r="102" spans="1:8" ht="69.75" customHeight="1">
      <c r="A102" s="63"/>
      <c r="B102" s="65" t="s">
        <v>66</v>
      </c>
      <c r="C102" s="89"/>
      <c r="D102" s="115">
        <v>10000</v>
      </c>
      <c r="E102" s="90">
        <v>10000</v>
      </c>
      <c r="F102" s="116">
        <v>100000</v>
      </c>
      <c r="G102" s="116">
        <v>200000</v>
      </c>
      <c r="H102" s="92">
        <f>SUM(E102:G102)</f>
        <v>310000</v>
      </c>
    </row>
    <row r="103" spans="1:8" ht="62.25" customHeight="1">
      <c r="A103" s="28">
        <v>660</v>
      </c>
      <c r="B103" s="54" t="s">
        <v>47</v>
      </c>
      <c r="C103" s="117">
        <f aca="true" t="shared" si="4" ref="C103:H103">SUM(C104:C105)</f>
        <v>90000</v>
      </c>
      <c r="D103" s="117">
        <f t="shared" si="4"/>
        <v>30000</v>
      </c>
      <c r="E103" s="117">
        <f t="shared" si="4"/>
        <v>120000</v>
      </c>
      <c r="F103" s="117">
        <f t="shared" si="4"/>
        <v>150000</v>
      </c>
      <c r="G103" s="117">
        <f t="shared" si="4"/>
        <v>410000</v>
      </c>
      <c r="H103" s="117">
        <f t="shared" si="4"/>
        <v>680000</v>
      </c>
    </row>
    <row r="104" spans="1:8" s="14" customFormat="1" ht="98.25" customHeight="1">
      <c r="A104" s="42"/>
      <c r="B104" s="72" t="s">
        <v>69</v>
      </c>
      <c r="C104" s="118">
        <v>30000</v>
      </c>
      <c r="D104" s="119">
        <v>10000</v>
      </c>
      <c r="E104" s="90">
        <v>40000</v>
      </c>
      <c r="F104" s="116">
        <v>50000</v>
      </c>
      <c r="G104" s="116">
        <v>260000</v>
      </c>
      <c r="H104" s="94">
        <f>SUM(E104:G104)</f>
        <v>350000</v>
      </c>
    </row>
    <row r="105" spans="1:8" ht="93.75">
      <c r="A105" s="26"/>
      <c r="B105" s="73" t="s">
        <v>70</v>
      </c>
      <c r="C105" s="118">
        <v>60000</v>
      </c>
      <c r="D105" s="98">
        <v>20000</v>
      </c>
      <c r="E105" s="90">
        <v>80000</v>
      </c>
      <c r="F105" s="116">
        <v>100000</v>
      </c>
      <c r="G105" s="116">
        <v>150000</v>
      </c>
      <c r="H105" s="94">
        <f>SUM(E105:G105)</f>
        <v>330000</v>
      </c>
    </row>
    <row r="106" spans="1:8" ht="69.75" customHeight="1">
      <c r="A106" s="43">
        <v>470</v>
      </c>
      <c r="B106" s="55" t="s">
        <v>48</v>
      </c>
      <c r="C106" s="120">
        <f>SUM(C107:C113)</f>
        <v>390000</v>
      </c>
      <c r="D106" s="121">
        <f>SUM(D107:D113)</f>
        <v>150000</v>
      </c>
      <c r="E106" s="120">
        <f>SUM(E107:E112)</f>
        <v>540000</v>
      </c>
      <c r="F106" s="122">
        <f>SUM(F107:F113)</f>
        <v>970000</v>
      </c>
      <c r="G106" s="122">
        <f>SUM(G107:G113)</f>
        <v>1300000</v>
      </c>
      <c r="H106" s="123">
        <f>SUM(H107:H113)</f>
        <v>2810000</v>
      </c>
    </row>
    <row r="107" spans="1:8" ht="57" customHeight="1">
      <c r="A107" s="26">
        <v>47012</v>
      </c>
      <c r="B107" s="57" t="s">
        <v>186</v>
      </c>
      <c r="C107" s="89">
        <v>40000</v>
      </c>
      <c r="D107" s="93">
        <v>10000</v>
      </c>
      <c r="E107" s="90">
        <f aca="true" t="shared" si="5" ref="E107:E115">C107+D107</f>
        <v>50000</v>
      </c>
      <c r="F107" s="124">
        <v>100000</v>
      </c>
      <c r="G107" s="124">
        <v>150000</v>
      </c>
      <c r="H107" s="92">
        <f aca="true" t="shared" si="6" ref="H107:H113">SUM(E107:G107)</f>
        <v>300000</v>
      </c>
    </row>
    <row r="108" spans="1:10" ht="64.5" customHeight="1">
      <c r="A108" s="26">
        <v>47012</v>
      </c>
      <c r="B108" s="56" t="s">
        <v>92</v>
      </c>
      <c r="C108" s="89">
        <v>100000</v>
      </c>
      <c r="D108" s="93">
        <v>20000</v>
      </c>
      <c r="E108" s="90">
        <f t="shared" si="5"/>
        <v>120000</v>
      </c>
      <c r="F108" s="124">
        <v>200000</v>
      </c>
      <c r="G108" s="124">
        <v>200000</v>
      </c>
      <c r="H108" s="92">
        <f t="shared" si="6"/>
        <v>520000</v>
      </c>
      <c r="J108" s="12"/>
    </row>
    <row r="109" spans="1:10" ht="71.25" customHeight="1">
      <c r="A109" s="26">
        <v>47012</v>
      </c>
      <c r="B109" s="56" t="s">
        <v>93</v>
      </c>
      <c r="C109" s="89">
        <v>140000</v>
      </c>
      <c r="D109" s="93">
        <v>90000</v>
      </c>
      <c r="E109" s="90">
        <f t="shared" si="5"/>
        <v>230000</v>
      </c>
      <c r="F109" s="124">
        <v>300000</v>
      </c>
      <c r="G109" s="124">
        <v>450000</v>
      </c>
      <c r="H109" s="92">
        <f t="shared" si="6"/>
        <v>980000</v>
      </c>
      <c r="J109" s="12"/>
    </row>
    <row r="110" spans="1:10" ht="72" customHeight="1">
      <c r="A110" s="26">
        <v>47012</v>
      </c>
      <c r="B110" s="57" t="s">
        <v>94</v>
      </c>
      <c r="C110" s="89">
        <v>40000</v>
      </c>
      <c r="D110" s="93">
        <v>10000</v>
      </c>
      <c r="E110" s="90">
        <f t="shared" si="5"/>
        <v>50000</v>
      </c>
      <c r="F110" s="124">
        <v>100000</v>
      </c>
      <c r="G110" s="124">
        <v>100000</v>
      </c>
      <c r="H110" s="92">
        <f t="shared" si="6"/>
        <v>250000</v>
      </c>
      <c r="J110" s="12"/>
    </row>
    <row r="111" spans="1:10" ht="61.5" customHeight="1">
      <c r="A111" s="26">
        <v>47012</v>
      </c>
      <c r="B111" s="57" t="s">
        <v>95</v>
      </c>
      <c r="C111" s="89">
        <v>70000</v>
      </c>
      <c r="D111" s="93">
        <v>20000</v>
      </c>
      <c r="E111" s="90">
        <f t="shared" si="5"/>
        <v>90000</v>
      </c>
      <c r="F111" s="124">
        <v>100000</v>
      </c>
      <c r="G111" s="124">
        <v>150000</v>
      </c>
      <c r="H111" s="92">
        <f t="shared" si="6"/>
        <v>340000</v>
      </c>
      <c r="J111" s="12"/>
    </row>
    <row r="112" spans="1:10" ht="78.75" customHeight="1">
      <c r="A112" s="26">
        <v>47012</v>
      </c>
      <c r="B112" s="57" t="s">
        <v>96</v>
      </c>
      <c r="C112" s="89">
        <v>0</v>
      </c>
      <c r="D112" s="93">
        <v>0</v>
      </c>
      <c r="E112" s="90">
        <f t="shared" si="5"/>
        <v>0</v>
      </c>
      <c r="F112" s="124">
        <v>70000</v>
      </c>
      <c r="G112" s="124">
        <v>150000</v>
      </c>
      <c r="H112" s="92">
        <f t="shared" si="6"/>
        <v>220000</v>
      </c>
      <c r="J112" s="12"/>
    </row>
    <row r="113" spans="1:10" ht="78.75" customHeight="1">
      <c r="A113" s="26">
        <v>47012</v>
      </c>
      <c r="B113" s="57" t="s">
        <v>97</v>
      </c>
      <c r="C113" s="89">
        <v>0</v>
      </c>
      <c r="D113" s="93">
        <v>0</v>
      </c>
      <c r="E113" s="90">
        <f t="shared" si="5"/>
        <v>0</v>
      </c>
      <c r="F113" s="124">
        <v>100000</v>
      </c>
      <c r="G113" s="124">
        <v>100000</v>
      </c>
      <c r="H113" s="92">
        <f t="shared" si="6"/>
        <v>200000</v>
      </c>
      <c r="J113" s="12"/>
    </row>
    <row r="114" spans="1:8" ht="81.75" customHeight="1">
      <c r="A114" s="30">
        <v>850</v>
      </c>
      <c r="B114" s="58" t="s">
        <v>49</v>
      </c>
      <c r="C114" s="125">
        <f>SUM(C115:C117)</f>
        <v>290000</v>
      </c>
      <c r="D114" s="125">
        <f>SUM(D115:D117)</f>
        <v>110000</v>
      </c>
      <c r="E114" s="125">
        <f t="shared" si="5"/>
        <v>400000</v>
      </c>
      <c r="F114" s="125">
        <f>SUM(F115:F117)</f>
        <v>180000</v>
      </c>
      <c r="G114" s="125">
        <f>SUM(G115:G117)</f>
        <v>190000</v>
      </c>
      <c r="H114" s="125">
        <f>SUM(H115:H117)</f>
        <v>770000</v>
      </c>
    </row>
    <row r="115" spans="1:8" ht="57.75" customHeight="1">
      <c r="A115" s="42"/>
      <c r="B115" s="64" t="s">
        <v>71</v>
      </c>
      <c r="C115" s="89">
        <v>150000</v>
      </c>
      <c r="D115" s="110">
        <v>50000</v>
      </c>
      <c r="E115" s="90">
        <f t="shared" si="5"/>
        <v>200000</v>
      </c>
      <c r="F115" s="116">
        <v>0</v>
      </c>
      <c r="G115" s="116">
        <v>0</v>
      </c>
      <c r="H115" s="94">
        <f>SUM(E115:G115)</f>
        <v>200000</v>
      </c>
    </row>
    <row r="116" spans="1:8" ht="62.25" customHeight="1">
      <c r="A116" s="42"/>
      <c r="B116" s="74" t="s">
        <v>89</v>
      </c>
      <c r="C116" s="89">
        <v>70000</v>
      </c>
      <c r="D116" s="110">
        <v>30000</v>
      </c>
      <c r="E116" s="90">
        <f>C117+D116</f>
        <v>100000</v>
      </c>
      <c r="F116" s="116">
        <v>100000</v>
      </c>
      <c r="G116" s="116">
        <v>100000</v>
      </c>
      <c r="H116" s="94">
        <f>SUM(E116:G116)</f>
        <v>300000</v>
      </c>
    </row>
    <row r="117" spans="1:8" ht="67.5" customHeight="1">
      <c r="A117" s="44"/>
      <c r="B117" s="74" t="s">
        <v>72</v>
      </c>
      <c r="C117" s="89">
        <v>70000</v>
      </c>
      <c r="D117" s="104">
        <v>30000</v>
      </c>
      <c r="E117" s="90">
        <f>C117+D117</f>
        <v>100000</v>
      </c>
      <c r="F117" s="126">
        <v>80000</v>
      </c>
      <c r="G117" s="126">
        <v>90000</v>
      </c>
      <c r="H117" s="94">
        <f>SUM(E117:G117)</f>
        <v>270000</v>
      </c>
    </row>
    <row r="118" spans="1:8" ht="76.5" customHeight="1">
      <c r="A118" s="45">
        <v>730</v>
      </c>
      <c r="B118" s="76" t="s">
        <v>50</v>
      </c>
      <c r="C118" s="127">
        <f>C119</f>
        <v>145772</v>
      </c>
      <c r="D118" s="128">
        <f>D119</f>
        <v>164228</v>
      </c>
      <c r="E118" s="129">
        <f>SUM(E119:E119)</f>
        <v>310000</v>
      </c>
      <c r="F118" s="129">
        <f>SUM(F119:F119)</f>
        <v>206302</v>
      </c>
      <c r="G118" s="129">
        <f>SUM(G119:G119)</f>
        <v>234103</v>
      </c>
      <c r="H118" s="129">
        <f>SUM(H119:H119)</f>
        <v>750405</v>
      </c>
    </row>
    <row r="119" spans="1:8" ht="78" customHeight="1">
      <c r="A119" s="45">
        <v>73750</v>
      </c>
      <c r="B119" s="59" t="s">
        <v>51</v>
      </c>
      <c r="C119" s="130">
        <f>SUM(C120:C123)</f>
        <v>145772</v>
      </c>
      <c r="D119" s="130">
        <f>SUM(D120:D123)</f>
        <v>164228</v>
      </c>
      <c r="E119" s="131">
        <f>C119+D119</f>
        <v>310000</v>
      </c>
      <c r="F119" s="132">
        <f>SUM(F120:F123)</f>
        <v>206302</v>
      </c>
      <c r="G119" s="132">
        <f>SUM(G120:G123)</f>
        <v>234103</v>
      </c>
      <c r="H119" s="133">
        <f>SUM(E119:G119)</f>
        <v>750405</v>
      </c>
    </row>
    <row r="120" spans="1:8" ht="78" customHeight="1">
      <c r="A120" s="82"/>
      <c r="B120" s="62" t="s">
        <v>63</v>
      </c>
      <c r="C120" s="108">
        <v>25000</v>
      </c>
      <c r="D120" s="134">
        <v>25000</v>
      </c>
      <c r="E120" s="90">
        <f>C120+D120</f>
        <v>50000</v>
      </c>
      <c r="F120" s="135">
        <v>136302</v>
      </c>
      <c r="G120" s="135">
        <v>234103</v>
      </c>
      <c r="H120" s="94">
        <f>SUM(E120:G120)</f>
        <v>420405</v>
      </c>
    </row>
    <row r="121" spans="1:8" ht="78" customHeight="1">
      <c r="A121" s="82"/>
      <c r="B121" s="62" t="s">
        <v>143</v>
      </c>
      <c r="C121" s="108">
        <v>5772</v>
      </c>
      <c r="D121" s="134">
        <v>14228</v>
      </c>
      <c r="E121" s="90">
        <f>C121+D121</f>
        <v>20000</v>
      </c>
      <c r="F121" s="135"/>
      <c r="G121" s="135"/>
      <c r="H121" s="94">
        <f>SUM(E121:G121)</f>
        <v>20000</v>
      </c>
    </row>
    <row r="122" spans="1:8" ht="78" customHeight="1">
      <c r="A122" s="82"/>
      <c r="B122" s="62" t="s">
        <v>144</v>
      </c>
      <c r="C122" s="108">
        <v>25000</v>
      </c>
      <c r="D122" s="134">
        <v>25000</v>
      </c>
      <c r="E122" s="90">
        <f>C122+D122</f>
        <v>50000</v>
      </c>
      <c r="F122" s="135"/>
      <c r="G122" s="135"/>
      <c r="H122" s="94"/>
    </row>
    <row r="123" spans="1:8" ht="78" customHeight="1">
      <c r="A123" s="82"/>
      <c r="B123" s="62" t="s">
        <v>103</v>
      </c>
      <c r="C123" s="108">
        <v>90000</v>
      </c>
      <c r="D123" s="134">
        <v>100000</v>
      </c>
      <c r="E123" s="90">
        <f>C123+D123</f>
        <v>190000</v>
      </c>
      <c r="F123" s="135">
        <v>70000</v>
      </c>
      <c r="G123" s="135"/>
      <c r="H123" s="94"/>
    </row>
    <row r="124" spans="1:8" ht="49.5">
      <c r="A124" s="46"/>
      <c r="B124" s="77"/>
      <c r="C124" s="136"/>
      <c r="D124" s="137"/>
      <c r="E124" s="138"/>
      <c r="F124" s="139"/>
      <c r="G124" s="139"/>
      <c r="H124" s="140"/>
    </row>
    <row r="125" spans="1:8" ht="66" customHeight="1">
      <c r="A125" s="45">
        <v>92060</v>
      </c>
      <c r="B125" s="76" t="s">
        <v>57</v>
      </c>
      <c r="C125" s="127">
        <f>C126+C134</f>
        <v>623000</v>
      </c>
      <c r="D125" s="127">
        <f>D126+D134</f>
        <v>170000</v>
      </c>
      <c r="E125" s="131">
        <f>SUM(C125:D125)</f>
        <v>793000</v>
      </c>
      <c r="F125" s="175">
        <f>F126+F134</f>
        <v>845000</v>
      </c>
      <c r="G125" s="175">
        <f>G126+G134</f>
        <v>625000</v>
      </c>
      <c r="H125" s="129">
        <f>SUM(H126+H134)</f>
        <v>2263000</v>
      </c>
    </row>
    <row r="126" spans="1:8" ht="62.25" customHeight="1">
      <c r="A126" s="176"/>
      <c r="B126" s="59" t="s">
        <v>56</v>
      </c>
      <c r="C126" s="141">
        <f>SUM(C127:C133)</f>
        <v>473000</v>
      </c>
      <c r="D126" s="141">
        <f>SUM(D127:D133)</f>
        <v>120000</v>
      </c>
      <c r="E126" s="142">
        <f aca="true" t="shared" si="7" ref="E126:E132">C126+D126</f>
        <v>593000</v>
      </c>
      <c r="F126" s="143">
        <f>SUM(F127:F132)</f>
        <v>775000</v>
      </c>
      <c r="G126" s="143">
        <f>SUM(G127:G132)</f>
        <v>550000</v>
      </c>
      <c r="H126" s="144">
        <f aca="true" t="shared" si="8" ref="H126:H135">SUM(E126:G126)</f>
        <v>1918000</v>
      </c>
    </row>
    <row r="127" spans="1:8" ht="61.5" customHeight="1">
      <c r="A127" s="47"/>
      <c r="B127" s="60" t="s">
        <v>145</v>
      </c>
      <c r="C127" s="145">
        <v>100000</v>
      </c>
      <c r="D127" s="146">
        <v>40000</v>
      </c>
      <c r="E127" s="147">
        <f t="shared" si="7"/>
        <v>140000</v>
      </c>
      <c r="F127" s="148">
        <v>150000</v>
      </c>
      <c r="G127" s="148">
        <v>180000</v>
      </c>
      <c r="H127" s="149">
        <f t="shared" si="8"/>
        <v>470000</v>
      </c>
    </row>
    <row r="128" spans="1:8" ht="61.5" customHeight="1">
      <c r="A128" s="47"/>
      <c r="B128" s="60" t="s">
        <v>73</v>
      </c>
      <c r="C128" s="145">
        <v>130000</v>
      </c>
      <c r="D128" s="146">
        <v>10000</v>
      </c>
      <c r="E128" s="147">
        <f t="shared" si="7"/>
        <v>140000</v>
      </c>
      <c r="F128" s="148">
        <v>200000</v>
      </c>
      <c r="G128" s="148">
        <v>220000</v>
      </c>
      <c r="H128" s="149">
        <f t="shared" si="8"/>
        <v>560000</v>
      </c>
    </row>
    <row r="129" spans="1:8" ht="49.5">
      <c r="A129" s="47"/>
      <c r="B129" s="60" t="s">
        <v>74</v>
      </c>
      <c r="C129" s="148">
        <v>200000</v>
      </c>
      <c r="D129" s="146">
        <v>40000</v>
      </c>
      <c r="E129" s="147">
        <f t="shared" si="7"/>
        <v>240000</v>
      </c>
      <c r="F129" s="150"/>
      <c r="G129" s="149"/>
      <c r="H129" s="149">
        <f t="shared" si="8"/>
        <v>240000</v>
      </c>
    </row>
    <row r="130" spans="1:8" ht="49.5">
      <c r="A130" s="47"/>
      <c r="B130" s="60" t="s">
        <v>106</v>
      </c>
      <c r="C130" s="151">
        <v>0</v>
      </c>
      <c r="D130" s="146">
        <v>30000</v>
      </c>
      <c r="E130" s="147">
        <f t="shared" si="7"/>
        <v>30000</v>
      </c>
      <c r="F130" s="151">
        <v>275000</v>
      </c>
      <c r="G130" s="151">
        <v>0</v>
      </c>
      <c r="H130" s="149">
        <f>SUM(E130:G130)</f>
        <v>305000</v>
      </c>
    </row>
    <row r="131" spans="1:8" ht="49.5">
      <c r="A131" s="47"/>
      <c r="B131" s="60" t="s">
        <v>107</v>
      </c>
      <c r="C131" s="151">
        <v>0</v>
      </c>
      <c r="D131" s="146">
        <v>0</v>
      </c>
      <c r="E131" s="147">
        <f>C131+D131</f>
        <v>0</v>
      </c>
      <c r="F131" s="151">
        <v>150000</v>
      </c>
      <c r="G131" s="151">
        <v>150000</v>
      </c>
      <c r="H131" s="149">
        <f>SUM(E131:G131)</f>
        <v>300000</v>
      </c>
    </row>
    <row r="132" spans="1:8" ht="49.5">
      <c r="A132" s="47"/>
      <c r="B132" s="60" t="s">
        <v>135</v>
      </c>
      <c r="C132" s="151">
        <v>43000</v>
      </c>
      <c r="D132" s="146">
        <v>0</v>
      </c>
      <c r="E132" s="147">
        <f t="shared" si="7"/>
        <v>43000</v>
      </c>
      <c r="F132" s="151">
        <v>0</v>
      </c>
      <c r="G132" s="151">
        <v>0</v>
      </c>
      <c r="H132" s="149">
        <f t="shared" si="8"/>
        <v>43000</v>
      </c>
    </row>
    <row r="133" spans="1:8" s="14" customFormat="1" ht="49.5">
      <c r="A133" s="48">
        <v>930</v>
      </c>
      <c r="B133" s="79"/>
      <c r="C133" s="152"/>
      <c r="D133" s="153"/>
      <c r="E133" s="154"/>
      <c r="F133" s="155"/>
      <c r="G133" s="155">
        <v>0</v>
      </c>
      <c r="H133" s="156">
        <f t="shared" si="8"/>
        <v>0</v>
      </c>
    </row>
    <row r="134" spans="1:8" s="14" customFormat="1" ht="66" customHeight="1">
      <c r="A134" s="177">
        <v>93330</v>
      </c>
      <c r="B134" s="61" t="s">
        <v>52</v>
      </c>
      <c r="C134" s="155">
        <f>C135</f>
        <v>150000</v>
      </c>
      <c r="D134" s="155">
        <f>D135</f>
        <v>50000</v>
      </c>
      <c r="E134" s="157">
        <f>C135+D134</f>
        <v>200000</v>
      </c>
      <c r="F134" s="158">
        <v>70000</v>
      </c>
      <c r="G134" s="158">
        <v>75000</v>
      </c>
      <c r="H134" s="159">
        <f>E134+F134+G134</f>
        <v>345000</v>
      </c>
    </row>
    <row r="135" spans="1:8" ht="67.5" customHeight="1">
      <c r="A135" s="47"/>
      <c r="B135" s="49" t="s">
        <v>75</v>
      </c>
      <c r="C135" s="145">
        <v>150000</v>
      </c>
      <c r="D135" s="183">
        <v>50000</v>
      </c>
      <c r="E135" s="147">
        <f>C135+D135</f>
        <v>200000</v>
      </c>
      <c r="F135" s="151">
        <v>70000</v>
      </c>
      <c r="G135" s="151">
        <v>75000</v>
      </c>
      <c r="H135" s="149">
        <f t="shared" si="8"/>
        <v>345000</v>
      </c>
    </row>
    <row r="136" spans="1:8" ht="49.5">
      <c r="A136" s="78"/>
      <c r="B136" s="49"/>
      <c r="C136" s="160">
        <v>0</v>
      </c>
      <c r="D136" s="161"/>
      <c r="E136" s="162"/>
      <c r="F136" s="163"/>
      <c r="G136" s="164"/>
      <c r="H136" s="163"/>
    </row>
    <row r="137" spans="1:7" ht="31.5">
      <c r="A137" s="16"/>
      <c r="B137" s="15"/>
      <c r="C137" s="15"/>
      <c r="E137" s="17"/>
      <c r="G137" s="14"/>
    </row>
    <row r="138" spans="1:7" ht="31.5">
      <c r="A138" s="16"/>
      <c r="E138" s="17"/>
      <c r="G138" s="14"/>
    </row>
    <row r="139" spans="2:7" ht="31.5">
      <c r="B139" s="18"/>
      <c r="E139" s="17"/>
      <c r="G139" s="14"/>
    </row>
    <row r="140" spans="5:7" ht="31.5">
      <c r="E140" s="19"/>
      <c r="F140" s="20"/>
      <c r="G140" s="14"/>
    </row>
    <row r="141" spans="5:6" ht="31.5">
      <c r="E141" s="21"/>
      <c r="F141" s="18"/>
    </row>
    <row r="142" spans="5:6" ht="31.5">
      <c r="E142" s="17"/>
      <c r="F142" s="18"/>
    </row>
    <row r="143" spans="2:6" ht="31.5">
      <c r="B143" s="18"/>
      <c r="F143" s="18"/>
    </row>
    <row r="152" spans="5:7" ht="31.5">
      <c r="E152" s="19"/>
      <c r="F152" s="20"/>
      <c r="G152" s="14"/>
    </row>
    <row r="153" spans="4:7" ht="46.5">
      <c r="D153" s="32"/>
      <c r="E153" s="50"/>
      <c r="F153" s="31" t="s">
        <v>53</v>
      </c>
      <c r="G153" s="32"/>
    </row>
    <row r="154" spans="2:7" ht="46.5">
      <c r="B154" s="32"/>
      <c r="C154" s="32"/>
      <c r="D154" s="32"/>
      <c r="E154" s="51"/>
      <c r="F154" s="31" t="s">
        <v>54</v>
      </c>
      <c r="G154" s="32"/>
    </row>
    <row r="155" spans="2:7" ht="46.5">
      <c r="B155" s="31" t="s">
        <v>126</v>
      </c>
      <c r="C155" s="32"/>
      <c r="D155" s="32"/>
      <c r="E155" s="52"/>
      <c r="F155" s="31" t="s">
        <v>55</v>
      </c>
      <c r="G155" s="32"/>
    </row>
    <row r="156" spans="2:3" ht="46.5">
      <c r="B156" s="32"/>
      <c r="C156" s="32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landscape" scale="17" r:id="rId1"/>
  <rowBreaks count="3" manualBreakCount="3">
    <brk id="38" max="7" man="1"/>
    <brk id="67" max="7" man="1"/>
    <brk id="105" max="7" man="1"/>
  </rowBreaks>
  <colBreaks count="1" manualBreakCount="1">
    <brk id="8" max="2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faliu</dc:creator>
  <cp:keywords/>
  <dc:description/>
  <cp:lastModifiedBy>avni.h.bytyqi</cp:lastModifiedBy>
  <cp:lastPrinted>2023-08-31T11:53:18Z</cp:lastPrinted>
  <dcterms:created xsi:type="dcterms:W3CDTF">2010-04-30T09:08:09Z</dcterms:created>
  <dcterms:modified xsi:type="dcterms:W3CDTF">2023-09-29T08:20:48Z</dcterms:modified>
  <cp:category/>
  <cp:version/>
  <cp:contentType/>
  <cp:contentStatus/>
</cp:coreProperties>
</file>